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askell\OneDrive - Westminster College\EXCEL TEMPLATES\"/>
    </mc:Choice>
  </mc:AlternateContent>
  <bookViews>
    <workbookView xWindow="0" yWindow="0" windowWidth="28800" windowHeight="13020"/>
  </bookViews>
  <sheets>
    <sheet name="Pre 2018" sheetId="5" r:id="rId1"/>
    <sheet name="2018 Tax Act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5" l="1"/>
  <c r="D18" i="5"/>
  <c r="D17" i="5"/>
  <c r="D16" i="5"/>
  <c r="D15" i="5"/>
  <c r="D14" i="5"/>
  <c r="D13" i="5"/>
  <c r="D12" i="5"/>
  <c r="D11" i="5"/>
  <c r="E11" i="5" s="1"/>
  <c r="E20" i="4"/>
  <c r="E22" i="4" s="1"/>
  <c r="D5" i="4" s="1"/>
  <c r="E12" i="5" l="1"/>
  <c r="E13" i="5" s="1"/>
  <c r="E14" i="5" s="1"/>
  <c r="E15" i="5" s="1"/>
  <c r="E16" i="5" s="1"/>
  <c r="E17" i="5" s="1"/>
  <c r="E18" i="5" s="1"/>
  <c r="E22" i="5" s="1"/>
  <c r="D5" i="5" s="1"/>
  <c r="E5" i="5" s="1"/>
  <c r="D18" i="4"/>
  <c r="D17" i="4"/>
  <c r="D16" i="4"/>
  <c r="D15" i="4"/>
  <c r="D14" i="4"/>
  <c r="D13" i="4"/>
  <c r="D12" i="4"/>
  <c r="D11" i="4"/>
  <c r="E11" i="4" s="1"/>
  <c r="E12" i="4" l="1"/>
  <c r="E13" i="4" s="1"/>
  <c r="E14" i="4" s="1"/>
  <c r="E15" i="4" s="1"/>
  <c r="E16" i="4" s="1"/>
  <c r="E17" i="4" s="1"/>
  <c r="E18" i="4" s="1"/>
  <c r="E5" i="4" l="1"/>
</calcChain>
</file>

<file path=xl/sharedStrings.xml><?xml version="1.0" encoding="utf-8"?>
<sst xmlns="http://schemas.openxmlformats.org/spreadsheetml/2006/main" count="26" uniqueCount="13">
  <si>
    <t>Taxable Income Over</t>
  </si>
  <si>
    <t>But Not Over</t>
  </si>
  <si>
    <t>Tax Rate</t>
  </si>
  <si>
    <t>Tax in bracket</t>
  </si>
  <si>
    <t>Running Total</t>
  </si>
  <si>
    <t>TAX</t>
  </si>
  <si>
    <t>Avg Tax Rate</t>
  </si>
  <si>
    <t>Subject Income Variable</t>
  </si>
  <si>
    <t>State Corporate Income Tax Rate</t>
  </si>
  <si>
    <t>State Tax</t>
  </si>
  <si>
    <t>Total State and Federal Tax</t>
  </si>
  <si>
    <r>
      <t>2018 US Federal Corporate Income Tax Calculator with State Tax</t>
    </r>
    <r>
      <rPr>
        <b/>
        <vertAlign val="superscript"/>
        <sz val="11"/>
        <color rgb="FF0000FF"/>
        <rFont val="Calibri"/>
        <family val="2"/>
        <scheme val="minor"/>
      </rPr>
      <t>1</t>
    </r>
  </si>
  <si>
    <r>
      <rPr>
        <vertAlign val="superscript"/>
        <sz val="11"/>
        <color rgb="FF0000FF"/>
        <rFont val="Calibri"/>
        <family val="2"/>
        <scheme val="minor"/>
      </rPr>
      <t>1</t>
    </r>
    <r>
      <rPr>
        <sz val="11"/>
        <color rgb="FF0000FF"/>
        <rFont val="Calibri"/>
        <family val="2"/>
        <scheme val="minor"/>
      </rPr>
      <t xml:space="preserve"> State corporate income tax percentage must be input as indicated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</si>
</sst>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vertAlign val="superscript"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vertAlign val="superscript"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164" fontId="0" fillId="0" borderId="0" xfId="1" applyNumberFormat="1" applyFont="1"/>
    <xf numFmtId="43" fontId="0" fillId="0" borderId="0" xfId="1" applyFont="1"/>
    <xf numFmtId="43" fontId="0" fillId="0" borderId="0" xfId="0" applyNumberFormat="1"/>
    <xf numFmtId="43" fontId="0" fillId="0" borderId="0" xfId="0" applyNumberFormat="1" applyAlignment="1">
      <alignment horizontal="right"/>
    </xf>
    <xf numFmtId="43" fontId="0" fillId="0" borderId="0" xfId="1" applyFont="1" applyAlignment="1">
      <alignment horizontal="right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/>
    <xf numFmtId="2" fontId="5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164" fontId="2" fillId="0" borderId="0" xfId="1" applyNumberFormat="1" applyFont="1"/>
    <xf numFmtId="0" fontId="3" fillId="0" borderId="0" xfId="0" applyFont="1" applyAlignment="1">
      <alignment horizontal="center"/>
    </xf>
    <xf numFmtId="10" fontId="0" fillId="0" borderId="0" xfId="2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5"/>
  <sheetViews>
    <sheetView tabSelected="1" zoomScale="150" zoomScaleNormal="150" workbookViewId="0">
      <selection activeCell="B6" sqref="B6"/>
    </sheetView>
  </sheetViews>
  <sheetFormatPr defaultRowHeight="15" x14ac:dyDescent="0.25"/>
  <cols>
    <col min="1" max="2" width="17.7109375" customWidth="1"/>
    <col min="3" max="4" width="15.7109375" customWidth="1"/>
    <col min="5" max="6" width="17.7109375" customWidth="1"/>
    <col min="7" max="9" width="15.7109375" customWidth="1"/>
    <col min="10" max="10" width="17.7109375" customWidth="1"/>
    <col min="12" max="12" width="12.7109375" customWidth="1"/>
  </cols>
  <sheetData>
    <row r="2" spans="1:9" ht="17.25" x14ac:dyDescent="0.25">
      <c r="A2" s="14" t="s">
        <v>11</v>
      </c>
      <c r="B2" s="14"/>
      <c r="C2" s="14"/>
      <c r="D2" s="14"/>
      <c r="E2" s="14"/>
    </row>
    <row r="4" spans="1:9" ht="30" x14ac:dyDescent="0.25">
      <c r="B4" s="12" t="s">
        <v>8</v>
      </c>
      <c r="C4" s="2" t="s">
        <v>7</v>
      </c>
      <c r="D4" s="1" t="s">
        <v>5</v>
      </c>
      <c r="E4" s="1" t="s">
        <v>6</v>
      </c>
    </row>
    <row r="5" spans="1:9" x14ac:dyDescent="0.25">
      <c r="B5" s="15">
        <v>4.9500000000000002E-2</v>
      </c>
      <c r="C5" s="6">
        <v>7980000</v>
      </c>
      <c r="D5" s="4">
        <f>E22</f>
        <v>3108210</v>
      </c>
      <c r="E5" s="10">
        <f>D5/C5</f>
        <v>0.38950000000000001</v>
      </c>
    </row>
    <row r="7" spans="1:9" x14ac:dyDescent="0.25">
      <c r="A7" s="6"/>
      <c r="B7" s="6"/>
      <c r="C7" s="6"/>
      <c r="D7" s="7"/>
      <c r="E7" s="4"/>
      <c r="F7" s="7"/>
      <c r="G7" s="6"/>
      <c r="H7" s="4"/>
      <c r="I7" s="6"/>
    </row>
    <row r="8" spans="1:9" x14ac:dyDescent="0.25">
      <c r="A8" s="6"/>
      <c r="B8" s="6"/>
      <c r="C8" s="6"/>
      <c r="D8" s="6"/>
      <c r="E8" s="6"/>
      <c r="F8" s="6"/>
      <c r="H8" s="6"/>
      <c r="I8" s="6"/>
    </row>
    <row r="9" spans="1:9" ht="30" x14ac:dyDescent="0.25">
      <c r="A9" s="2" t="s">
        <v>0</v>
      </c>
      <c r="B9" s="2" t="s">
        <v>1</v>
      </c>
      <c r="C9" s="2" t="s">
        <v>2</v>
      </c>
      <c r="D9" s="2" t="s">
        <v>3</v>
      </c>
      <c r="E9" s="2" t="s">
        <v>4</v>
      </c>
    </row>
    <row r="11" spans="1:9" x14ac:dyDescent="0.25">
      <c r="A11" s="3">
        <v>0</v>
      </c>
      <c r="B11" s="3">
        <v>50000</v>
      </c>
      <c r="C11">
        <v>0.15</v>
      </c>
      <c r="D11" s="4">
        <f>IF(C5&gt;=B11, B11*C11, C$5*C11)</f>
        <v>7500</v>
      </c>
      <c r="E11" s="4">
        <f>D11</f>
        <v>7500</v>
      </c>
    </row>
    <row r="12" spans="1:9" x14ac:dyDescent="0.25">
      <c r="A12" s="3">
        <v>50001</v>
      </c>
      <c r="B12" s="3">
        <v>75000</v>
      </c>
      <c r="C12">
        <v>0.25</v>
      </c>
      <c r="D12" s="4">
        <f t="shared" ref="D12:D17" si="0">IF(C$5&gt;=B12, ((B12-A12+1)*C12), IF(C$5 &lt; A12, 0, (C$5-A12+1)*C12))</f>
        <v>6250</v>
      </c>
      <c r="E12" s="4">
        <f>E11+D12</f>
        <v>13750</v>
      </c>
    </row>
    <row r="13" spans="1:9" x14ac:dyDescent="0.25">
      <c r="A13" s="3">
        <v>75001</v>
      </c>
      <c r="B13" s="3">
        <v>100000</v>
      </c>
      <c r="C13">
        <v>0.34</v>
      </c>
      <c r="D13" s="4">
        <f t="shared" si="0"/>
        <v>8500</v>
      </c>
      <c r="E13" s="4">
        <f t="shared" ref="E13:E18" si="1">E12+D13</f>
        <v>22250</v>
      </c>
    </row>
    <row r="14" spans="1:9" x14ac:dyDescent="0.25">
      <c r="A14" s="3">
        <v>100001</v>
      </c>
      <c r="B14" s="3">
        <v>335000</v>
      </c>
      <c r="C14">
        <v>0.39</v>
      </c>
      <c r="D14" s="4">
        <f t="shared" si="0"/>
        <v>91650</v>
      </c>
      <c r="E14" s="4">
        <f t="shared" si="1"/>
        <v>113900</v>
      </c>
    </row>
    <row r="15" spans="1:9" x14ac:dyDescent="0.25">
      <c r="A15" s="3">
        <v>335001</v>
      </c>
      <c r="B15" s="3">
        <v>10000000</v>
      </c>
      <c r="C15">
        <v>0.34</v>
      </c>
      <c r="D15" s="4">
        <f t="shared" si="0"/>
        <v>2599300</v>
      </c>
      <c r="E15" s="4">
        <f t="shared" si="1"/>
        <v>2713200</v>
      </c>
    </row>
    <row r="16" spans="1:9" x14ac:dyDescent="0.25">
      <c r="A16" s="3">
        <v>10000001</v>
      </c>
      <c r="B16" s="3">
        <v>15000000</v>
      </c>
      <c r="C16">
        <v>0.35</v>
      </c>
      <c r="D16" s="4">
        <f t="shared" si="0"/>
        <v>0</v>
      </c>
      <c r="E16" s="4">
        <f t="shared" si="1"/>
        <v>2713200</v>
      </c>
    </row>
    <row r="17" spans="1:9" x14ac:dyDescent="0.25">
      <c r="A17" s="3">
        <v>15000001</v>
      </c>
      <c r="B17" s="3">
        <v>18333333</v>
      </c>
      <c r="C17">
        <v>0.38</v>
      </c>
      <c r="D17" s="4">
        <f t="shared" si="0"/>
        <v>0</v>
      </c>
      <c r="E17" s="4">
        <f t="shared" si="1"/>
        <v>2713200</v>
      </c>
    </row>
    <row r="18" spans="1:9" x14ac:dyDescent="0.25">
      <c r="A18" s="3">
        <v>18333334</v>
      </c>
      <c r="C18">
        <v>0.35</v>
      </c>
      <c r="D18" s="4">
        <f>IF(C$5&gt;A18, ((C$5-A18+1)*C18), 0)</f>
        <v>0</v>
      </c>
      <c r="E18" s="4">
        <f t="shared" si="1"/>
        <v>2713200</v>
      </c>
    </row>
    <row r="19" spans="1:9" x14ac:dyDescent="0.25">
      <c r="A19" s="3"/>
      <c r="D19" s="4"/>
      <c r="E19" s="4"/>
    </row>
    <row r="20" spans="1:9" x14ac:dyDescent="0.25">
      <c r="A20" s="13" t="s">
        <v>9</v>
      </c>
      <c r="D20" s="4"/>
      <c r="E20" s="4">
        <f>C5*B5</f>
        <v>395010</v>
      </c>
    </row>
    <row r="21" spans="1:9" x14ac:dyDescent="0.25">
      <c r="A21" s="3"/>
      <c r="D21" s="4"/>
      <c r="E21" s="4"/>
    </row>
    <row r="22" spans="1:9" x14ac:dyDescent="0.25">
      <c r="A22" s="13" t="s">
        <v>10</v>
      </c>
      <c r="D22" s="4"/>
      <c r="E22" s="4">
        <f>E18+E20</f>
        <v>3108210</v>
      </c>
    </row>
    <row r="23" spans="1:9" x14ac:dyDescent="0.25">
      <c r="A23" s="9"/>
      <c r="B23" s="8"/>
      <c r="C23" s="5"/>
      <c r="I23" s="4"/>
    </row>
    <row r="24" spans="1:9" ht="17.25" x14ac:dyDescent="0.25">
      <c r="A24" s="11" t="s">
        <v>12</v>
      </c>
      <c r="B24" s="8"/>
      <c r="C24" s="5"/>
    </row>
    <row r="25" spans="1:9" x14ac:dyDescent="0.25">
      <c r="A25" s="9"/>
      <c r="B25" s="8"/>
      <c r="C25" s="5"/>
    </row>
  </sheetData>
  <mergeCells count="1">
    <mergeCell ref="A2:E2"/>
  </mergeCells>
  <pageMargins left="0.7" right="0.7" top="0.75" bottom="0.7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5"/>
  <sheetViews>
    <sheetView zoomScale="150" zoomScaleNormal="150" workbookViewId="0">
      <selection activeCell="B5" sqref="B5"/>
    </sheetView>
  </sheetViews>
  <sheetFormatPr defaultRowHeight="15" x14ac:dyDescent="0.25"/>
  <cols>
    <col min="1" max="2" width="17.7109375" customWidth="1"/>
    <col min="3" max="4" width="15.7109375" customWidth="1"/>
    <col min="5" max="6" width="17.7109375" customWidth="1"/>
    <col min="7" max="9" width="15.7109375" customWidth="1"/>
    <col min="10" max="10" width="17.7109375" customWidth="1"/>
    <col min="12" max="12" width="12.7109375" customWidth="1"/>
  </cols>
  <sheetData>
    <row r="2" spans="1:9" ht="17.25" x14ac:dyDescent="0.25">
      <c r="A2" s="14" t="s">
        <v>11</v>
      </c>
      <c r="B2" s="14"/>
      <c r="C2" s="14"/>
      <c r="D2" s="14"/>
      <c r="E2" s="14"/>
    </row>
    <row r="4" spans="1:9" ht="30" x14ac:dyDescent="0.25">
      <c r="B4" s="12" t="s">
        <v>8</v>
      </c>
      <c r="C4" s="2" t="s">
        <v>7</v>
      </c>
      <c r="D4" s="1" t="s">
        <v>5</v>
      </c>
      <c r="E4" s="1" t="s">
        <v>6</v>
      </c>
    </row>
    <row r="5" spans="1:9" x14ac:dyDescent="0.25">
      <c r="B5" s="15">
        <v>4.9500000000000002E-2</v>
      </c>
      <c r="C5" s="6">
        <v>350000</v>
      </c>
      <c r="D5" s="4">
        <f>E22</f>
        <v>90825</v>
      </c>
      <c r="E5" s="10">
        <f>D5/C5</f>
        <v>0.25950000000000001</v>
      </c>
    </row>
    <row r="7" spans="1:9" x14ac:dyDescent="0.25">
      <c r="A7" s="6"/>
      <c r="B7" s="6"/>
      <c r="C7" s="6"/>
      <c r="D7" s="7"/>
      <c r="E7" s="4"/>
      <c r="F7" s="7"/>
      <c r="G7" s="6"/>
      <c r="H7" s="4"/>
      <c r="I7" s="6"/>
    </row>
    <row r="8" spans="1:9" x14ac:dyDescent="0.25">
      <c r="A8" s="6"/>
      <c r="B8" s="6"/>
      <c r="C8" s="6"/>
      <c r="D8" s="6"/>
      <c r="E8" s="6"/>
      <c r="F8" s="6"/>
      <c r="H8" s="6"/>
      <c r="I8" s="6"/>
    </row>
    <row r="9" spans="1:9" ht="30" x14ac:dyDescent="0.25">
      <c r="A9" s="2" t="s">
        <v>0</v>
      </c>
      <c r="B9" s="2" t="s">
        <v>1</v>
      </c>
      <c r="C9" s="2" t="s">
        <v>2</v>
      </c>
      <c r="D9" s="2" t="s">
        <v>3</v>
      </c>
      <c r="E9" s="2" t="s">
        <v>4</v>
      </c>
    </row>
    <row r="11" spans="1:9" x14ac:dyDescent="0.25">
      <c r="A11" s="3">
        <v>0</v>
      </c>
      <c r="B11" s="3">
        <v>50000</v>
      </c>
      <c r="C11">
        <v>0.21</v>
      </c>
      <c r="D11" s="4">
        <f>IF(C5&gt;=B11, B11*C11, C$5*C11)</f>
        <v>10500</v>
      </c>
      <c r="E11" s="4">
        <f>D11</f>
        <v>10500</v>
      </c>
    </row>
    <row r="12" spans="1:9" x14ac:dyDescent="0.25">
      <c r="A12" s="3">
        <v>50001</v>
      </c>
      <c r="B12" s="3">
        <v>75000</v>
      </c>
      <c r="C12">
        <v>0.21</v>
      </c>
      <c r="D12" s="4">
        <f t="shared" ref="D12:D17" si="0">IF(C$5&gt;=B12, ((B12-A12+1)*C12), IF(C$5 &lt; A12, 0, (C$5-A12+1)*C12))</f>
        <v>5250</v>
      </c>
      <c r="E12" s="4">
        <f>E11+D12</f>
        <v>15750</v>
      </c>
    </row>
    <row r="13" spans="1:9" x14ac:dyDescent="0.25">
      <c r="A13" s="3">
        <v>75001</v>
      </c>
      <c r="B13" s="3">
        <v>100000</v>
      </c>
      <c r="C13">
        <v>0.21</v>
      </c>
      <c r="D13" s="4">
        <f t="shared" si="0"/>
        <v>5250</v>
      </c>
      <c r="E13" s="4">
        <f t="shared" ref="E13:E18" si="1">E12+D13</f>
        <v>21000</v>
      </c>
    </row>
    <row r="14" spans="1:9" x14ac:dyDescent="0.25">
      <c r="A14" s="3">
        <v>100001</v>
      </c>
      <c r="B14" s="3">
        <v>335000</v>
      </c>
      <c r="C14">
        <v>0.21</v>
      </c>
      <c r="D14" s="4">
        <f t="shared" si="0"/>
        <v>49350</v>
      </c>
      <c r="E14" s="4">
        <f t="shared" si="1"/>
        <v>70350</v>
      </c>
    </row>
    <row r="15" spans="1:9" x14ac:dyDescent="0.25">
      <c r="A15" s="3">
        <v>335001</v>
      </c>
      <c r="B15" s="3">
        <v>10000000</v>
      </c>
      <c r="C15">
        <v>0.21</v>
      </c>
      <c r="D15" s="4">
        <f t="shared" si="0"/>
        <v>3150</v>
      </c>
      <c r="E15" s="4">
        <f t="shared" si="1"/>
        <v>73500</v>
      </c>
    </row>
    <row r="16" spans="1:9" x14ac:dyDescent="0.25">
      <c r="A16" s="3">
        <v>10000001</v>
      </c>
      <c r="B16" s="3">
        <v>15000000</v>
      </c>
      <c r="C16">
        <v>0.21</v>
      </c>
      <c r="D16" s="4">
        <f t="shared" si="0"/>
        <v>0</v>
      </c>
      <c r="E16" s="4">
        <f t="shared" si="1"/>
        <v>73500</v>
      </c>
    </row>
    <row r="17" spans="1:9" x14ac:dyDescent="0.25">
      <c r="A17" s="3">
        <v>15000001</v>
      </c>
      <c r="B17" s="3">
        <v>18333333</v>
      </c>
      <c r="C17">
        <v>0.21</v>
      </c>
      <c r="D17" s="4">
        <f t="shared" si="0"/>
        <v>0</v>
      </c>
      <c r="E17" s="4">
        <f t="shared" si="1"/>
        <v>73500</v>
      </c>
    </row>
    <row r="18" spans="1:9" x14ac:dyDescent="0.25">
      <c r="A18" s="3">
        <v>18333334</v>
      </c>
      <c r="C18">
        <v>0.21</v>
      </c>
      <c r="D18" s="4">
        <f>IF(C$5&gt;A18, ((C$5-A18+1)*C18), 0)</f>
        <v>0</v>
      </c>
      <c r="E18" s="4">
        <f t="shared" si="1"/>
        <v>73500</v>
      </c>
    </row>
    <row r="19" spans="1:9" x14ac:dyDescent="0.25">
      <c r="A19" s="3"/>
      <c r="D19" s="4"/>
      <c r="E19" s="4"/>
    </row>
    <row r="20" spans="1:9" x14ac:dyDescent="0.25">
      <c r="A20" s="13" t="s">
        <v>9</v>
      </c>
      <c r="D20" s="4"/>
      <c r="E20" s="4">
        <f>C5*B5</f>
        <v>17325</v>
      </c>
    </row>
    <row r="21" spans="1:9" x14ac:dyDescent="0.25">
      <c r="A21" s="3"/>
      <c r="D21" s="4"/>
      <c r="E21" s="4"/>
    </row>
    <row r="22" spans="1:9" x14ac:dyDescent="0.25">
      <c r="A22" s="13" t="s">
        <v>10</v>
      </c>
      <c r="D22" s="4"/>
      <c r="E22" s="4">
        <f>E18+E20</f>
        <v>90825</v>
      </c>
    </row>
    <row r="23" spans="1:9" x14ac:dyDescent="0.25">
      <c r="A23" s="9"/>
      <c r="B23" s="8"/>
      <c r="C23" s="5"/>
      <c r="I23" s="4"/>
    </row>
    <row r="24" spans="1:9" ht="17.25" x14ac:dyDescent="0.25">
      <c r="A24" s="11" t="s">
        <v>12</v>
      </c>
      <c r="B24" s="8"/>
      <c r="C24" s="5"/>
    </row>
    <row r="25" spans="1:9" x14ac:dyDescent="0.25">
      <c r="A25" s="9"/>
      <c r="B25" s="8"/>
      <c r="C25" s="5"/>
    </row>
  </sheetData>
  <mergeCells count="1">
    <mergeCell ref="A2:E2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 2018</vt:lpstr>
      <vt:lpstr>2018 Tax Act</vt:lpstr>
    </vt:vector>
  </TitlesOfParts>
  <Company>Westminster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Anyone</dc:creator>
  <cp:lastModifiedBy>Richard Haskell</cp:lastModifiedBy>
  <dcterms:created xsi:type="dcterms:W3CDTF">2015-11-19T14:01:35Z</dcterms:created>
  <dcterms:modified xsi:type="dcterms:W3CDTF">2019-04-25T16:41:31Z</dcterms:modified>
</cp:coreProperties>
</file>