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31884e92771e6bb/EXCEL TEMPLATES/"/>
    </mc:Choice>
  </mc:AlternateContent>
  <bookViews>
    <workbookView xWindow="5580" yWindow="3555" windowWidth="27645" windowHeight="16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154" i="1" l="1"/>
  <c r="E5" i="1" s="1"/>
  <c r="B158" i="1"/>
  <c r="B157" i="1"/>
  <c r="B156" i="1"/>
  <c r="B155" i="1"/>
  <c r="F5" i="1" s="1"/>
  <c r="F7" i="1" l="1"/>
  <c r="G7" i="1" l="1"/>
  <c r="F8" i="1"/>
  <c r="B15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F9" i="1" l="1"/>
  <c r="G8" i="1"/>
  <c r="F10" i="1" l="1"/>
  <c r="G9" i="1"/>
  <c r="F11" i="1" l="1"/>
  <c r="G10" i="1"/>
  <c r="F12" i="1" l="1"/>
  <c r="G11" i="1"/>
  <c r="F13" i="1" l="1"/>
  <c r="G12" i="1"/>
  <c r="F14" i="1" l="1"/>
  <c r="G13" i="1"/>
  <c r="F15" i="1" l="1"/>
  <c r="G14" i="1"/>
  <c r="F16" i="1" l="1"/>
  <c r="G15" i="1"/>
  <c r="F17" i="1" l="1"/>
  <c r="G16" i="1"/>
  <c r="F18" i="1" l="1"/>
  <c r="G17" i="1"/>
  <c r="F19" i="1" l="1"/>
  <c r="G18" i="1"/>
  <c r="F20" i="1" l="1"/>
  <c r="G19" i="1"/>
  <c r="F21" i="1" l="1"/>
  <c r="G20" i="1"/>
  <c r="F22" i="1" l="1"/>
  <c r="G21" i="1"/>
  <c r="F23" i="1" l="1"/>
  <c r="G22" i="1"/>
  <c r="F24" i="1" l="1"/>
  <c r="G23" i="1"/>
  <c r="F25" i="1" l="1"/>
  <c r="G24" i="1"/>
  <c r="F26" i="1" l="1"/>
  <c r="G25" i="1"/>
  <c r="F27" i="1" l="1"/>
  <c r="G26" i="1"/>
  <c r="F28" i="1" l="1"/>
  <c r="G27" i="1"/>
  <c r="F29" i="1" l="1"/>
  <c r="G28" i="1"/>
  <c r="F30" i="1" l="1"/>
  <c r="G29" i="1"/>
  <c r="F31" i="1" l="1"/>
  <c r="G30" i="1"/>
  <c r="F32" i="1" l="1"/>
  <c r="G31" i="1"/>
  <c r="F33" i="1" l="1"/>
  <c r="G32" i="1"/>
  <c r="F34" i="1" l="1"/>
  <c r="G33" i="1"/>
  <c r="F35" i="1" l="1"/>
  <c r="G34" i="1"/>
  <c r="F36" i="1" l="1"/>
  <c r="G35" i="1"/>
  <c r="F37" i="1" l="1"/>
  <c r="G36" i="1"/>
  <c r="F38" i="1" l="1"/>
  <c r="G37" i="1"/>
  <c r="F39" i="1" l="1"/>
  <c r="G38" i="1"/>
  <c r="F40" i="1" l="1"/>
  <c r="G39" i="1"/>
  <c r="F41" i="1" l="1"/>
  <c r="G40" i="1"/>
  <c r="F42" i="1" l="1"/>
  <c r="G41" i="1"/>
  <c r="F43" i="1" l="1"/>
  <c r="G42" i="1"/>
  <c r="F44" i="1" l="1"/>
  <c r="G43" i="1"/>
  <c r="F45" i="1" l="1"/>
  <c r="G44" i="1"/>
  <c r="F46" i="1" l="1"/>
  <c r="G45" i="1"/>
  <c r="F47" i="1" l="1"/>
  <c r="G46" i="1"/>
  <c r="F48" i="1" l="1"/>
  <c r="G47" i="1"/>
  <c r="F49" i="1" l="1"/>
  <c r="G48" i="1"/>
  <c r="F50" i="1" l="1"/>
  <c r="G49" i="1"/>
  <c r="F51" i="1" l="1"/>
  <c r="G50" i="1"/>
  <c r="F52" i="1" l="1"/>
  <c r="G51" i="1"/>
  <c r="F53" i="1" l="1"/>
  <c r="G52" i="1"/>
  <c r="F54" i="1" l="1"/>
  <c r="G53" i="1"/>
  <c r="F55" i="1" l="1"/>
  <c r="G54" i="1"/>
  <c r="F56" i="1" l="1"/>
  <c r="G55" i="1"/>
  <c r="G56" i="1" l="1"/>
  <c r="F57" i="1"/>
  <c r="G57" i="1" s="1"/>
  <c r="F58" i="1" l="1"/>
  <c r="F59" i="1" l="1"/>
  <c r="G58" i="1"/>
  <c r="F60" i="1" l="1"/>
  <c r="G59" i="1"/>
  <c r="F61" i="1" l="1"/>
  <c r="G60" i="1"/>
  <c r="F62" i="1" l="1"/>
  <c r="G61" i="1"/>
  <c r="F63" i="1" l="1"/>
  <c r="G62" i="1"/>
  <c r="F64" i="1" l="1"/>
  <c r="G63" i="1"/>
  <c r="F65" i="1" l="1"/>
  <c r="G64" i="1"/>
  <c r="F66" i="1" l="1"/>
  <c r="G65" i="1"/>
  <c r="F67" i="1" l="1"/>
  <c r="G66" i="1"/>
  <c r="F68" i="1" l="1"/>
  <c r="G67" i="1"/>
  <c r="F69" i="1" l="1"/>
  <c r="G68" i="1"/>
  <c r="F70" i="1" l="1"/>
  <c r="G69" i="1"/>
  <c r="F71" i="1" l="1"/>
  <c r="G70" i="1"/>
  <c r="F72" i="1" l="1"/>
  <c r="G71" i="1"/>
  <c r="F73" i="1" l="1"/>
  <c r="G72" i="1"/>
  <c r="F74" i="1" l="1"/>
  <c r="G73" i="1"/>
  <c r="F75" i="1" l="1"/>
  <c r="G74" i="1"/>
  <c r="F76" i="1" l="1"/>
  <c r="G75" i="1"/>
  <c r="F77" i="1" l="1"/>
  <c r="G76" i="1"/>
  <c r="F78" i="1" l="1"/>
  <c r="G77" i="1"/>
  <c r="F79" i="1" l="1"/>
  <c r="G78" i="1"/>
  <c r="F80" i="1" l="1"/>
  <c r="G79" i="1"/>
  <c r="F81" i="1" l="1"/>
  <c r="G80" i="1"/>
  <c r="F82" i="1" l="1"/>
  <c r="G81" i="1"/>
  <c r="F83" i="1" l="1"/>
  <c r="G82" i="1"/>
  <c r="F84" i="1" l="1"/>
  <c r="G83" i="1"/>
  <c r="F85" i="1" l="1"/>
  <c r="G84" i="1"/>
  <c r="F86" i="1" l="1"/>
  <c r="G85" i="1"/>
  <c r="F87" i="1" l="1"/>
  <c r="G86" i="1"/>
  <c r="F88" i="1" l="1"/>
  <c r="G87" i="1"/>
  <c r="F89" i="1" l="1"/>
  <c r="G88" i="1"/>
  <c r="F90" i="1" l="1"/>
  <c r="G89" i="1"/>
  <c r="F91" i="1" l="1"/>
  <c r="G90" i="1"/>
  <c r="F92" i="1" l="1"/>
  <c r="G91" i="1"/>
  <c r="F93" i="1" l="1"/>
  <c r="G92" i="1"/>
  <c r="F94" i="1" l="1"/>
  <c r="G93" i="1"/>
  <c r="F95" i="1" l="1"/>
  <c r="G94" i="1"/>
  <c r="F96" i="1" l="1"/>
  <c r="G95" i="1"/>
  <c r="F97" i="1" l="1"/>
  <c r="G96" i="1"/>
  <c r="F98" i="1" l="1"/>
  <c r="G97" i="1"/>
  <c r="F99" i="1" l="1"/>
  <c r="G98" i="1"/>
  <c r="F100" i="1" l="1"/>
  <c r="G99" i="1"/>
  <c r="F101" i="1" l="1"/>
  <c r="G100" i="1"/>
  <c r="F102" i="1" l="1"/>
  <c r="G101" i="1"/>
  <c r="F103" i="1" l="1"/>
  <c r="G102" i="1"/>
  <c r="F104" i="1" l="1"/>
  <c r="G103" i="1"/>
  <c r="F105" i="1" l="1"/>
  <c r="G104" i="1"/>
  <c r="F106" i="1" l="1"/>
  <c r="G105" i="1"/>
  <c r="F107" i="1" l="1"/>
  <c r="G107" i="1" s="1"/>
  <c r="G106" i="1"/>
</calcChain>
</file>

<file path=xl/sharedStrings.xml><?xml version="1.0" encoding="utf-8"?>
<sst xmlns="http://schemas.openxmlformats.org/spreadsheetml/2006/main" count="15" uniqueCount="13">
  <si>
    <t>Deviation From Mean</t>
  </si>
  <si>
    <t>Total</t>
  </si>
  <si>
    <t>St Dev</t>
  </si>
  <si>
    <t>Minimum</t>
  </si>
  <si>
    <t>Maximum</t>
  </si>
  <si>
    <t>Mean</t>
  </si>
  <si>
    <t>Median</t>
  </si>
  <si>
    <t>St Dev Increments</t>
  </si>
  <si>
    <t>Collected Data</t>
  </si>
  <si>
    <t>Obs #</t>
  </si>
  <si>
    <t>Normal Distribution Template - Includes 5 Standard Deviations</t>
  </si>
  <si>
    <t>Collected Data Deviation Base</t>
  </si>
  <si>
    <t>Relative Deviation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</si>
</sst>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BF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AF3BE"/>
      <color rgb="FFE7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 Distribution of Collected</a:t>
            </a:r>
            <a:r>
              <a:rPr lang="en-US" b="1" baseline="0">
                <a:solidFill>
                  <a:sysClr val="windowText" lastClr="000000"/>
                </a:solidFill>
              </a:rPr>
              <a:t> Data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Sheet1!$F$7:$F$107</c:f>
              <c:numCache>
                <c:formatCode>"$"#,##0.00</c:formatCode>
                <c:ptCount val="101"/>
                <c:pt idx="0">
                  <c:v>-30082.47669928745</c:v>
                </c:pt>
                <c:pt idx="1">
                  <c:v>-27958.099977801699</c:v>
                </c:pt>
                <c:pt idx="2">
                  <c:v>-25833.723256315949</c:v>
                </c:pt>
                <c:pt idx="3">
                  <c:v>-23709.346534830198</c:v>
                </c:pt>
                <c:pt idx="4">
                  <c:v>-21584.969813344447</c:v>
                </c:pt>
                <c:pt idx="5">
                  <c:v>-19460.593091858696</c:v>
                </c:pt>
                <c:pt idx="6">
                  <c:v>-17336.216370372946</c:v>
                </c:pt>
                <c:pt idx="7">
                  <c:v>-15211.839648887195</c:v>
                </c:pt>
                <c:pt idx="8">
                  <c:v>-13087.462927401444</c:v>
                </c:pt>
                <c:pt idx="9">
                  <c:v>-10963.086205915693</c:v>
                </c:pt>
                <c:pt idx="10">
                  <c:v>-8838.7094844299427</c:v>
                </c:pt>
                <c:pt idx="11">
                  <c:v>-6714.3327629441928</c:v>
                </c:pt>
                <c:pt idx="12">
                  <c:v>-4589.956041458443</c:v>
                </c:pt>
                <c:pt idx="13">
                  <c:v>-2465.5793199726932</c:v>
                </c:pt>
                <c:pt idx="14">
                  <c:v>-341.20259848694332</c:v>
                </c:pt>
                <c:pt idx="15">
                  <c:v>1783.1741229988065</c:v>
                </c:pt>
                <c:pt idx="16">
                  <c:v>3907.5508444845564</c:v>
                </c:pt>
                <c:pt idx="17">
                  <c:v>6031.9275659703062</c:v>
                </c:pt>
                <c:pt idx="18">
                  <c:v>8156.304287456056</c:v>
                </c:pt>
                <c:pt idx="19">
                  <c:v>10280.681008941807</c:v>
                </c:pt>
                <c:pt idx="20">
                  <c:v>12405.057730427558</c:v>
                </c:pt>
                <c:pt idx="21">
                  <c:v>14529.434451913308</c:v>
                </c:pt>
                <c:pt idx="22">
                  <c:v>16653.811173399059</c:v>
                </c:pt>
                <c:pt idx="23">
                  <c:v>18778.18789488481</c:v>
                </c:pt>
                <c:pt idx="24">
                  <c:v>20902.564616370561</c:v>
                </c:pt>
                <c:pt idx="25">
                  <c:v>23026.941337856311</c:v>
                </c:pt>
                <c:pt idx="26">
                  <c:v>25151.318059342062</c:v>
                </c:pt>
                <c:pt idx="27">
                  <c:v>27275.694780827813</c:v>
                </c:pt>
                <c:pt idx="28">
                  <c:v>29400.071502313564</c:v>
                </c:pt>
                <c:pt idx="29">
                  <c:v>31524.448223799314</c:v>
                </c:pt>
                <c:pt idx="30">
                  <c:v>33648.824945285065</c:v>
                </c:pt>
                <c:pt idx="31">
                  <c:v>35773.201666770816</c:v>
                </c:pt>
                <c:pt idx="32">
                  <c:v>37897.578388256567</c:v>
                </c:pt>
                <c:pt idx="33">
                  <c:v>40021.955109742317</c:v>
                </c:pt>
                <c:pt idx="34">
                  <c:v>42146.331831228068</c:v>
                </c:pt>
                <c:pt idx="35">
                  <c:v>44270.708552713819</c:v>
                </c:pt>
                <c:pt idx="36">
                  <c:v>46395.08527419957</c:v>
                </c:pt>
                <c:pt idx="37">
                  <c:v>48519.46199568532</c:v>
                </c:pt>
                <c:pt idx="38">
                  <c:v>50643.838717171071</c:v>
                </c:pt>
                <c:pt idx="39">
                  <c:v>52768.215438656822</c:v>
                </c:pt>
                <c:pt idx="40">
                  <c:v>54892.592160142573</c:v>
                </c:pt>
                <c:pt idx="41">
                  <c:v>57016.968881628323</c:v>
                </c:pt>
                <c:pt idx="42">
                  <c:v>59141.345603114074</c:v>
                </c:pt>
                <c:pt idx="43">
                  <c:v>61265.722324599825</c:v>
                </c:pt>
                <c:pt idx="44">
                  <c:v>63390.099046085576</c:v>
                </c:pt>
                <c:pt idx="45">
                  <c:v>65514.475767571326</c:v>
                </c:pt>
                <c:pt idx="46">
                  <c:v>67638.85248905707</c:v>
                </c:pt>
                <c:pt idx="47">
                  <c:v>69763.229210542821</c:v>
                </c:pt>
                <c:pt idx="48">
                  <c:v>71887.605932028571</c:v>
                </c:pt>
                <c:pt idx="49">
                  <c:v>74011.982653514322</c:v>
                </c:pt>
                <c:pt idx="50">
                  <c:v>76136.359375000073</c:v>
                </c:pt>
                <c:pt idx="51">
                  <c:v>78260.736096485824</c:v>
                </c:pt>
                <c:pt idx="52">
                  <c:v>80385.112817971574</c:v>
                </c:pt>
                <c:pt idx="53">
                  <c:v>82509.489539457325</c:v>
                </c:pt>
                <c:pt idx="54">
                  <c:v>84633.866260943076</c:v>
                </c:pt>
                <c:pt idx="55">
                  <c:v>86758.242982428827</c:v>
                </c:pt>
                <c:pt idx="56">
                  <c:v>88882.619703914577</c:v>
                </c:pt>
                <c:pt idx="57">
                  <c:v>91006.996425400328</c:v>
                </c:pt>
                <c:pt idx="58">
                  <c:v>93131.373146886079</c:v>
                </c:pt>
                <c:pt idx="59">
                  <c:v>95255.74986837183</c:v>
                </c:pt>
                <c:pt idx="60">
                  <c:v>97380.12658985758</c:v>
                </c:pt>
                <c:pt idx="61">
                  <c:v>99504.503311343331</c:v>
                </c:pt>
                <c:pt idx="62">
                  <c:v>101628.88003282908</c:v>
                </c:pt>
                <c:pt idx="63">
                  <c:v>103753.25675431483</c:v>
                </c:pt>
                <c:pt idx="64">
                  <c:v>105877.63347580058</c:v>
                </c:pt>
                <c:pt idx="65">
                  <c:v>108002.01019728633</c:v>
                </c:pt>
                <c:pt idx="66">
                  <c:v>110126.38691877208</c:v>
                </c:pt>
                <c:pt idx="67">
                  <c:v>112250.76364025784</c:v>
                </c:pt>
                <c:pt idx="68">
                  <c:v>114375.14036174359</c:v>
                </c:pt>
                <c:pt idx="69">
                  <c:v>116499.51708322934</c:v>
                </c:pt>
                <c:pt idx="70">
                  <c:v>118623.89380471509</c:v>
                </c:pt>
                <c:pt idx="71">
                  <c:v>120748.27052620084</c:v>
                </c:pt>
                <c:pt idx="72">
                  <c:v>122872.64724768659</c:v>
                </c:pt>
                <c:pt idx="73">
                  <c:v>124997.02396917234</c:v>
                </c:pt>
                <c:pt idx="74">
                  <c:v>127121.40069065809</c:v>
                </c:pt>
                <c:pt idx="75">
                  <c:v>129245.77741214384</c:v>
                </c:pt>
                <c:pt idx="76">
                  <c:v>131370.15413362958</c:v>
                </c:pt>
                <c:pt idx="77">
                  <c:v>133494.53085511533</c:v>
                </c:pt>
                <c:pt idx="78">
                  <c:v>135618.90757660108</c:v>
                </c:pt>
                <c:pt idx="79">
                  <c:v>137743.28429808683</c:v>
                </c:pt>
                <c:pt idx="80">
                  <c:v>139867.66101957258</c:v>
                </c:pt>
                <c:pt idx="81">
                  <c:v>141992.03774105833</c:v>
                </c:pt>
                <c:pt idx="82">
                  <c:v>144116.41446254408</c:v>
                </c:pt>
                <c:pt idx="83">
                  <c:v>146240.79118402983</c:v>
                </c:pt>
                <c:pt idx="84">
                  <c:v>148365.16790551558</c:v>
                </c:pt>
                <c:pt idx="85">
                  <c:v>150489.54462700133</c:v>
                </c:pt>
                <c:pt idx="86">
                  <c:v>152613.92134848709</c:v>
                </c:pt>
                <c:pt idx="87">
                  <c:v>154738.29806997284</c:v>
                </c:pt>
                <c:pt idx="88">
                  <c:v>156862.67479145859</c:v>
                </c:pt>
                <c:pt idx="89">
                  <c:v>158987.05151294434</c:v>
                </c:pt>
                <c:pt idx="90">
                  <c:v>161111.42823443009</c:v>
                </c:pt>
                <c:pt idx="91">
                  <c:v>163235.80495591584</c:v>
                </c:pt>
                <c:pt idx="92">
                  <c:v>165360.18167740159</c:v>
                </c:pt>
                <c:pt idx="93">
                  <c:v>167484.55839888734</c:v>
                </c:pt>
                <c:pt idx="94">
                  <c:v>169608.93512037309</c:v>
                </c:pt>
                <c:pt idx="95">
                  <c:v>171733.31184185884</c:v>
                </c:pt>
                <c:pt idx="96">
                  <c:v>173857.68856334459</c:v>
                </c:pt>
                <c:pt idx="97">
                  <c:v>175982.06528483034</c:v>
                </c:pt>
                <c:pt idx="98">
                  <c:v>178106.44200631609</c:v>
                </c:pt>
                <c:pt idx="99">
                  <c:v>180230.81872780184</c:v>
                </c:pt>
                <c:pt idx="100">
                  <c:v>182355.1954492876</c:v>
                </c:pt>
              </c:numCache>
            </c:numRef>
          </c:xVal>
          <c:yVal>
            <c:numRef>
              <c:f>Sheet1!$G$7:$G$107</c:f>
              <c:numCache>
                <c:formatCode>General</c:formatCode>
                <c:ptCount val="101"/>
                <c:pt idx="0">
                  <c:v>6.9983798056990271E-11</c:v>
                </c:pt>
                <c:pt idx="1">
                  <c:v>1.1480829747501666E-10</c:v>
                </c:pt>
                <c:pt idx="2">
                  <c:v>1.8646876756687563E-10</c:v>
                </c:pt>
                <c:pt idx="3">
                  <c:v>2.9984442563521343E-10</c:v>
                </c:pt>
                <c:pt idx="4">
                  <c:v>4.7735658006996207E-10</c:v>
                </c:pt>
                <c:pt idx="5">
                  <c:v>7.5239673572240727E-10</c:v>
                </c:pt>
                <c:pt idx="6">
                  <c:v>1.1741077294713208E-9</c:v>
                </c:pt>
                <c:pt idx="7">
                  <c:v>1.8139530692624202E-9</c:v>
                </c:pt>
                <c:pt idx="8">
                  <c:v>2.7746052364627855E-9</c:v>
                </c:pt>
                <c:pt idx="9">
                  <c:v>4.2017809870701734E-9</c:v>
                </c:pt>
                <c:pt idx="10">
                  <c:v>6.2997407386053201E-9</c:v>
                </c:pt>
                <c:pt idx="11">
                  <c:v>9.3512355592861664E-9</c:v>
                </c:pt>
                <c:pt idx="12">
                  <c:v>1.3742709701096636E-8</c:v>
                </c:pt>
                <c:pt idx="13">
                  <c:v>1.9995524628685889E-8</c:v>
                </c:pt>
                <c:pt idx="14">
                  <c:v>2.8803833327914704E-8</c:v>
                </c:pt>
                <c:pt idx="15">
                  <c:v>4.1079469861420114E-8</c:v>
                </c:pt>
                <c:pt idx="16">
                  <c:v>5.8003797349616594E-8</c:v>
                </c:pt>
                <c:pt idx="17">
                  <c:v>8.1085850811288939E-8</c:v>
                </c:pt>
                <c:pt idx="18">
                  <c:v>1.1222530247824707E-7</c:v>
                </c:pt>
                <c:pt idx="19">
                  <c:v>1.5377776564578341E-7</c:v>
                </c:pt>
                <c:pt idx="20">
                  <c:v>2.0861876178150108E-7</c:v>
                </c:pt>
                <c:pt idx="21">
                  <c:v>2.8020135786522735E-7</c:v>
                </c:pt>
                <c:pt idx="22">
                  <c:v>3.7260112591725584E-7</c:v>
                </c:pt>
                <c:pt idx="23">
                  <c:v>4.905408117602805E-7</c:v>
                </c:pt>
                <c:pt idx="24">
                  <c:v>6.3938608893181545E-7</c:v>
                </c:pt>
                <c:pt idx="25">
                  <c:v>8.2510320868652871E-7</c:v>
                </c:pt>
                <c:pt idx="26">
                  <c:v>1.0541694450116471E-6</c:v>
                </c:pt>
                <c:pt idx="27">
                  <c:v>1.3334281747255188E-6</c:v>
                </c:pt>
                <c:pt idx="28">
                  <c:v>1.6698823936190219E-6</c:v>
                </c:pt>
                <c:pt idx="29">
                  <c:v>2.0704235522627077E-6</c:v>
                </c:pt>
                <c:pt idx="30">
                  <c:v>2.5414968054925737E-6</c:v>
                </c:pt>
                <c:pt idx="31">
                  <c:v>3.0887089898436792E-6</c:v>
                </c:pt>
                <c:pt idx="32">
                  <c:v>3.7163916127681019E-6</c:v>
                </c:pt>
                <c:pt idx="33">
                  <c:v>4.427137448159901E-6</c:v>
                </c:pt>
                <c:pt idx="34">
                  <c:v>5.2213354419492914E-6</c:v>
                </c:pt>
                <c:pt idx="35">
                  <c:v>6.0967338963924352E-6</c:v>
                </c:pt>
                <c:pt idx="36">
                  <c:v>7.0480656336239936E-6</c:v>
                </c:pt>
                <c:pt idx="37">
                  <c:v>8.0667703762050147E-6</c:v>
                </c:pt>
                <c:pt idx="38">
                  <c:v>9.140848373042011E-6</c:v>
                </c:pt>
                <c:pt idx="39">
                  <c:v>1.0254874986588503E-5</c:v>
                </c:pt>
                <c:pt idx="40">
                  <c:v>1.1390198455475165E-5</c:v>
                </c:pt>
                <c:pt idx="41">
                  <c:v>1.2525332593206927E-5</c:v>
                </c:pt>
                <c:pt idx="42">
                  <c:v>1.3636543360298088E-5</c:v>
                </c:pt>
                <c:pt idx="43">
                  <c:v>1.4698613960916363E-5</c:v>
                </c:pt>
                <c:pt idx="44">
                  <c:v>1.5685758534331378E-5</c:v>
                </c:pt>
                <c:pt idx="45">
                  <c:v>1.6572640963513849E-5</c:v>
                </c:pt>
                <c:pt idx="46">
                  <c:v>1.733544416009992E-5</c:v>
                </c:pt>
                <c:pt idx="47">
                  <c:v>1.7952927632994809E-5</c:v>
                </c:pt>
                <c:pt idx="48">
                  <c:v>1.8407408159790419E-5</c:v>
                </c:pt>
                <c:pt idx="49">
                  <c:v>1.868560050871724E-5</c:v>
                </c:pt>
                <c:pt idx="50">
                  <c:v>1.8779262471037615E-5</c:v>
                </c:pt>
                <c:pt idx="51">
                  <c:v>1.8685600508717234E-5</c:v>
                </c:pt>
                <c:pt idx="52">
                  <c:v>1.8407408159790405E-5</c:v>
                </c:pt>
                <c:pt idx="53">
                  <c:v>1.7952927632994785E-5</c:v>
                </c:pt>
                <c:pt idx="54">
                  <c:v>1.7335444160099893E-5</c:v>
                </c:pt>
                <c:pt idx="55">
                  <c:v>1.6572640963513812E-5</c:v>
                </c:pt>
                <c:pt idx="56">
                  <c:v>1.5685758534331334E-5</c:v>
                </c:pt>
                <c:pt idx="57">
                  <c:v>1.4698613960916318E-5</c:v>
                </c:pt>
                <c:pt idx="58">
                  <c:v>1.3636543360298039E-5</c:v>
                </c:pt>
                <c:pt idx="59">
                  <c:v>1.2525332593206876E-5</c:v>
                </c:pt>
                <c:pt idx="60">
                  <c:v>1.1390198455475112E-5</c:v>
                </c:pt>
                <c:pt idx="61">
                  <c:v>1.0254874986588452E-5</c:v>
                </c:pt>
                <c:pt idx="62">
                  <c:v>9.1408483730419618E-6</c:v>
                </c:pt>
                <c:pt idx="63">
                  <c:v>8.0667703762049673E-6</c:v>
                </c:pt>
                <c:pt idx="64">
                  <c:v>7.0480656336239487E-6</c:v>
                </c:pt>
                <c:pt idx="65">
                  <c:v>6.0967338963923945E-6</c:v>
                </c:pt>
                <c:pt idx="66">
                  <c:v>5.2213354419492542E-6</c:v>
                </c:pt>
                <c:pt idx="67">
                  <c:v>4.427137448159868E-6</c:v>
                </c:pt>
                <c:pt idx="68">
                  <c:v>3.7163916127680719E-6</c:v>
                </c:pt>
                <c:pt idx="69">
                  <c:v>3.0887089898436534E-6</c:v>
                </c:pt>
                <c:pt idx="70">
                  <c:v>2.5414968054925512E-6</c:v>
                </c:pt>
                <c:pt idx="71">
                  <c:v>2.0704235522626886E-6</c:v>
                </c:pt>
                <c:pt idx="72">
                  <c:v>1.6698823936190052E-6</c:v>
                </c:pt>
                <c:pt idx="73">
                  <c:v>1.333428174725505E-6</c:v>
                </c:pt>
                <c:pt idx="74">
                  <c:v>1.0541694450116357E-6</c:v>
                </c:pt>
                <c:pt idx="75">
                  <c:v>8.2510320868651844E-7</c:v>
                </c:pt>
                <c:pt idx="76">
                  <c:v>6.3938608893180888E-7</c:v>
                </c:pt>
                <c:pt idx="77">
                  <c:v>4.905408117602751E-7</c:v>
                </c:pt>
                <c:pt idx="78">
                  <c:v>3.7260112591725149E-7</c:v>
                </c:pt>
                <c:pt idx="79">
                  <c:v>2.8020135786522412E-7</c:v>
                </c:pt>
                <c:pt idx="80">
                  <c:v>2.0861876178149867E-7</c:v>
                </c:pt>
                <c:pt idx="81">
                  <c:v>1.5377776564578153E-7</c:v>
                </c:pt>
                <c:pt idx="82">
                  <c:v>1.1222530247824568E-7</c:v>
                </c:pt>
                <c:pt idx="83">
                  <c:v>8.108585081128784E-8</c:v>
                </c:pt>
                <c:pt idx="84">
                  <c:v>5.8003797349615819E-8</c:v>
                </c:pt>
                <c:pt idx="85">
                  <c:v>4.1079469861419525E-8</c:v>
                </c:pt>
                <c:pt idx="86">
                  <c:v>2.8803833327914298E-8</c:v>
                </c:pt>
                <c:pt idx="87">
                  <c:v>1.9995524628685588E-8</c:v>
                </c:pt>
                <c:pt idx="88">
                  <c:v>1.3742709701096427E-8</c:v>
                </c:pt>
                <c:pt idx="89">
                  <c:v>9.3512355592860175E-9</c:v>
                </c:pt>
                <c:pt idx="90">
                  <c:v>6.2997407386052076E-9</c:v>
                </c:pt>
                <c:pt idx="91">
                  <c:v>4.2017809870701147E-9</c:v>
                </c:pt>
                <c:pt idx="92">
                  <c:v>2.7746052364627318E-9</c:v>
                </c:pt>
                <c:pt idx="93">
                  <c:v>1.8139530692623912E-9</c:v>
                </c:pt>
                <c:pt idx="94">
                  <c:v>1.174107729471298E-9</c:v>
                </c:pt>
                <c:pt idx="95">
                  <c:v>7.5239673572239528E-10</c:v>
                </c:pt>
                <c:pt idx="96">
                  <c:v>4.7735658006995193E-10</c:v>
                </c:pt>
                <c:pt idx="97">
                  <c:v>2.9984442563520707E-10</c:v>
                </c:pt>
                <c:pt idx="98">
                  <c:v>1.8646876756687168E-10</c:v>
                </c:pt>
                <c:pt idx="99">
                  <c:v>1.148082974750142E-10</c:v>
                </c:pt>
                <c:pt idx="100">
                  <c:v>6.9983798056989043E-11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62-4B62-846F-B77C202CF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449423"/>
        <c:axId val="1917451919"/>
      </c:scatterChart>
      <c:valAx>
        <c:axId val="1917449423"/>
        <c:scaling>
          <c:orientation val="minMax"/>
          <c:max val="175000"/>
          <c:min val="-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451919"/>
        <c:crosses val="autoZero"/>
        <c:crossBetween val="midCat"/>
      </c:valAx>
      <c:valAx>
        <c:axId val="191745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449423"/>
        <c:crossesAt val="-3000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127</xdr:row>
      <xdr:rowOff>152400</xdr:rowOff>
    </xdr:from>
    <xdr:to>
      <xdr:col>12</xdr:col>
      <xdr:colOff>361951</xdr:colOff>
      <xdr:row>128</xdr:row>
      <xdr:rowOff>57150</xdr:rowOff>
    </xdr:to>
    <xdr:cxnSp macro="">
      <xdr:nvCxnSpPr>
        <xdr:cNvPr id="10" name="Straight Connector 9"/>
        <xdr:cNvCxnSpPr/>
      </xdr:nvCxnSpPr>
      <xdr:spPr>
        <a:xfrm>
          <a:off x="13554075" y="25955625"/>
          <a:ext cx="9526" cy="1047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790577</xdr:rowOff>
    </xdr:from>
    <xdr:to>
      <xdr:col>19</xdr:col>
      <xdr:colOff>152400</xdr:colOff>
      <xdr:row>30</xdr:row>
      <xdr:rowOff>85728</xdr:rowOff>
    </xdr:to>
    <xdr:grpSp>
      <xdr:nvGrpSpPr>
        <xdr:cNvPr id="26" name="Group 25"/>
        <xdr:cNvGrpSpPr/>
      </xdr:nvGrpSpPr>
      <xdr:grpSpPr>
        <a:xfrm>
          <a:off x="7096125" y="1790702"/>
          <a:ext cx="9372600" cy="4895851"/>
          <a:chOff x="9848850" y="-3148320"/>
          <a:chExt cx="9372600" cy="6029857"/>
        </a:xfrm>
      </xdr:grpSpPr>
      <xdr:grpSp>
        <xdr:nvGrpSpPr>
          <xdr:cNvPr id="18" name="Group 17"/>
          <xdr:cNvGrpSpPr/>
        </xdr:nvGrpSpPr>
        <xdr:grpSpPr>
          <a:xfrm>
            <a:off x="9848850" y="-3148320"/>
            <a:ext cx="9372600" cy="6029857"/>
            <a:chOff x="9848850" y="4430825"/>
            <a:chExt cx="9372600" cy="4216225"/>
          </a:xfrm>
        </xdr:grpSpPr>
        <xdr:grpSp>
          <xdr:nvGrpSpPr>
            <xdr:cNvPr id="6" name="Group 5"/>
            <xdr:cNvGrpSpPr/>
          </xdr:nvGrpSpPr>
          <xdr:grpSpPr>
            <a:xfrm>
              <a:off x="9848850" y="4430825"/>
              <a:ext cx="9372600" cy="4216225"/>
              <a:chOff x="9991725" y="2001950"/>
              <a:chExt cx="9372600" cy="4216225"/>
            </a:xfrm>
          </xdr:grpSpPr>
          <xdr:graphicFrame macro="">
            <xdr:nvGraphicFramePr>
              <xdr:cNvPr id="2" name="Chart 1"/>
              <xdr:cNvGraphicFramePr/>
            </xdr:nvGraphicFramePr>
            <xdr:xfrm>
              <a:off x="9991725" y="2001950"/>
              <a:ext cx="9372600" cy="42162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cxnSp macro="">
            <xdr:nvCxnSpPr>
              <xdr:cNvPr id="4" name="Straight Connector 3"/>
              <xdr:cNvCxnSpPr/>
            </xdr:nvCxnSpPr>
            <xdr:spPr>
              <a:xfrm>
                <a:off x="14925675" y="2629008"/>
                <a:ext cx="9525" cy="3333750"/>
              </a:xfrm>
              <a:prstGeom prst="line">
                <a:avLst/>
              </a:prstGeom>
              <a:ln w="222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" name="Straight Connector 6"/>
            <xdr:cNvCxnSpPr/>
          </xdr:nvCxnSpPr>
          <xdr:spPr>
            <a:xfrm>
              <a:off x="16344900" y="7741070"/>
              <a:ext cx="0" cy="64770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Connector 8"/>
            <xdr:cNvCxnSpPr/>
          </xdr:nvCxnSpPr>
          <xdr:spPr>
            <a:xfrm>
              <a:off x="15563850" y="6191359"/>
              <a:ext cx="0" cy="21907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/>
            <xdr:cNvCxnSpPr/>
          </xdr:nvCxnSpPr>
          <xdr:spPr>
            <a:xfrm>
              <a:off x="14020800" y="6200885"/>
              <a:ext cx="0" cy="21907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/>
            <xdr:cNvCxnSpPr/>
          </xdr:nvCxnSpPr>
          <xdr:spPr>
            <a:xfrm>
              <a:off x="13239750" y="7743934"/>
              <a:ext cx="0" cy="64770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" name="Straight Connector 18"/>
          <xdr:cNvCxnSpPr/>
        </xdr:nvCxnSpPr>
        <xdr:spPr>
          <a:xfrm>
            <a:off x="12372975" y="2407554"/>
            <a:ext cx="1" cy="107163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>
            <a:off x="17192625" y="2407555"/>
            <a:ext cx="0" cy="104774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428626</xdr:colOff>
      <xdr:row>3</xdr:row>
      <xdr:rowOff>57149</xdr:rowOff>
    </xdr:from>
    <xdr:ext cx="6915150" cy="1000125"/>
    <xdr:sp macro="" textlink="">
      <xdr:nvSpPr>
        <xdr:cNvPr id="27" name="TextBox 26"/>
        <xdr:cNvSpPr txBox="1"/>
      </xdr:nvSpPr>
      <xdr:spPr>
        <a:xfrm>
          <a:off x="8362951" y="657224"/>
          <a:ext cx="6915150" cy="1000125"/>
        </a:xfrm>
        <a:prstGeom prst="rect">
          <a:avLst/>
        </a:prstGeom>
        <a:solidFill>
          <a:srgbClr val="FAF3BE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Insert collected data in column B, increasing or decreasing the number of rows required, but without changing the relative position of the aggregated calculations currently in rows 153-158.</a:t>
          </a:r>
        </a:p>
        <a:p>
          <a:endParaRPr lang="en-US" sz="1100"/>
        </a:p>
        <a:p>
          <a:r>
            <a:rPr lang="en-US" sz="1100"/>
            <a:t>The Distribution</a:t>
          </a:r>
          <a:r>
            <a:rPr lang="en-US" sz="1100" baseline="0"/>
            <a:t> graphic should then populate.  The vertical lines indicating the mean and deviations from the mean may need to be adjusted, as may the the vertical and horizontal axes.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topLeftCell="C1" workbookViewId="0">
      <selection activeCell="I35" sqref="I35"/>
    </sheetView>
  </sheetViews>
  <sheetFormatPr defaultColWidth="11" defaultRowHeight="15.75" x14ac:dyDescent="0.25"/>
  <cols>
    <col min="2" max="2" width="13.75" style="1" bestFit="1" customWidth="1"/>
    <col min="5" max="5" width="12.5" bestFit="1" customWidth="1"/>
    <col min="7" max="7" width="11.875" bestFit="1" customWidth="1"/>
  </cols>
  <sheetData>
    <row r="1" spans="1:18" x14ac:dyDescent="0.25">
      <c r="B1" s="10" t="s">
        <v>10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4" spans="1:18" x14ac:dyDescent="0.25">
      <c r="E4" s="5" t="s">
        <v>5</v>
      </c>
      <c r="F4" s="5" t="s">
        <v>2</v>
      </c>
    </row>
    <row r="5" spans="1:18" x14ac:dyDescent="0.25">
      <c r="E5" s="4">
        <f>B154</f>
        <v>76136.359375000029</v>
      </c>
      <c r="F5" s="4">
        <f>B155</f>
        <v>21243.767214857497</v>
      </c>
    </row>
    <row r="6" spans="1:18" ht="63" x14ac:dyDescent="0.25">
      <c r="A6" s="7" t="s">
        <v>9</v>
      </c>
      <c r="B6" s="8" t="s">
        <v>8</v>
      </c>
      <c r="C6" s="9" t="s">
        <v>0</v>
      </c>
      <c r="D6" s="7"/>
      <c r="E6" s="9" t="s">
        <v>7</v>
      </c>
      <c r="F6" s="9" t="s">
        <v>11</v>
      </c>
      <c r="G6" s="9" t="s">
        <v>12</v>
      </c>
    </row>
    <row r="7" spans="1:18" x14ac:dyDescent="0.25">
      <c r="A7">
        <v>1</v>
      </c>
      <c r="B7" s="6">
        <v>51537.25</v>
      </c>
      <c r="C7" s="6">
        <f>B7-(AVERAGE(B$7:B$150))</f>
        <v>-24599.109375000029</v>
      </c>
      <c r="E7" s="2">
        <v>-5</v>
      </c>
      <c r="F7" s="3">
        <f>E5-F5*5</f>
        <v>-30082.47669928745</v>
      </c>
      <c r="G7" s="2">
        <f>_xlfn.NORM.DIST(F7,$E$5,$F$5,FALSE)</f>
        <v>6.9983798056990271E-11</v>
      </c>
    </row>
    <row r="8" spans="1:18" x14ac:dyDescent="0.25">
      <c r="A8">
        <f>A7+1</f>
        <v>2</v>
      </c>
      <c r="B8" s="6">
        <v>52000</v>
      </c>
      <c r="C8" s="6">
        <f t="shared" ref="C8:C71" si="0">B8-(AVERAGE(B$7:B$150))</f>
        <v>-24136.359375000029</v>
      </c>
      <c r="E8">
        <f>E7+0.1</f>
        <v>-4.9000000000000004</v>
      </c>
      <c r="F8" s="1">
        <f>F7+F$5/10</f>
        <v>-27958.099977801699</v>
      </c>
      <c r="G8">
        <f t="shared" ref="G8:G71" si="1">_xlfn.NORM.DIST(F8,$E$5,$F$5,FALSE)</f>
        <v>1.1480829747501666E-10</v>
      </c>
    </row>
    <row r="9" spans="1:18" x14ac:dyDescent="0.25">
      <c r="A9">
        <f t="shared" ref="A9:A72" si="2">A8+1</f>
        <v>3</v>
      </c>
      <c r="B9" s="6">
        <v>52687.25</v>
      </c>
      <c r="C9" s="6">
        <f t="shared" si="0"/>
        <v>-23449.109375000029</v>
      </c>
      <c r="E9">
        <f t="shared" ref="E9:E72" si="3">E8+0.1</f>
        <v>-4.8000000000000007</v>
      </c>
      <c r="F9" s="1">
        <f t="shared" ref="F9:F72" si="4">F8+F$5/10</f>
        <v>-25833.723256315949</v>
      </c>
      <c r="G9">
        <f t="shared" si="1"/>
        <v>1.8646876756687563E-10</v>
      </c>
    </row>
    <row r="10" spans="1:18" x14ac:dyDescent="0.25">
      <c r="A10">
        <f t="shared" si="2"/>
        <v>4</v>
      </c>
      <c r="B10" s="6">
        <v>52920</v>
      </c>
      <c r="C10" s="6">
        <f t="shared" si="0"/>
        <v>-23216.359375000029</v>
      </c>
      <c r="E10">
        <f t="shared" si="3"/>
        <v>-4.7000000000000011</v>
      </c>
      <c r="F10" s="1">
        <f t="shared" si="4"/>
        <v>-23709.346534830198</v>
      </c>
      <c r="G10">
        <f t="shared" si="1"/>
        <v>2.9984442563521343E-10</v>
      </c>
    </row>
    <row r="11" spans="1:18" x14ac:dyDescent="0.25">
      <c r="A11">
        <f t="shared" si="2"/>
        <v>5</v>
      </c>
      <c r="B11" s="6">
        <v>53500</v>
      </c>
      <c r="C11" s="6">
        <f t="shared" si="0"/>
        <v>-22636.359375000029</v>
      </c>
      <c r="E11">
        <f t="shared" si="3"/>
        <v>-4.6000000000000014</v>
      </c>
      <c r="F11" s="1">
        <f t="shared" si="4"/>
        <v>-21584.969813344447</v>
      </c>
      <c r="G11">
        <f t="shared" si="1"/>
        <v>4.7735658006996207E-10</v>
      </c>
    </row>
    <row r="12" spans="1:18" x14ac:dyDescent="0.25">
      <c r="A12">
        <f t="shared" si="2"/>
        <v>6</v>
      </c>
      <c r="B12" s="6">
        <v>54000</v>
      </c>
      <c r="C12" s="6">
        <f t="shared" si="0"/>
        <v>-22136.359375000029</v>
      </c>
      <c r="E12">
        <f t="shared" si="3"/>
        <v>-4.5000000000000018</v>
      </c>
      <c r="F12" s="1">
        <f t="shared" si="4"/>
        <v>-19460.593091858696</v>
      </c>
      <c r="G12">
        <f t="shared" si="1"/>
        <v>7.5239673572240727E-10</v>
      </c>
    </row>
    <row r="13" spans="1:18" x14ac:dyDescent="0.25">
      <c r="A13">
        <f t="shared" si="2"/>
        <v>7</v>
      </c>
      <c r="B13" s="6">
        <v>54000</v>
      </c>
      <c r="C13" s="6">
        <f t="shared" si="0"/>
        <v>-22136.359375000029</v>
      </c>
      <c r="E13">
        <f t="shared" si="3"/>
        <v>-4.4000000000000021</v>
      </c>
      <c r="F13" s="1">
        <f t="shared" si="4"/>
        <v>-17336.216370372946</v>
      </c>
      <c r="G13">
        <f t="shared" si="1"/>
        <v>1.1741077294713208E-9</v>
      </c>
    </row>
    <row r="14" spans="1:18" x14ac:dyDescent="0.25">
      <c r="A14">
        <f t="shared" si="2"/>
        <v>8</v>
      </c>
      <c r="B14" s="6">
        <v>54000</v>
      </c>
      <c r="C14" s="6">
        <f t="shared" si="0"/>
        <v>-22136.359375000029</v>
      </c>
      <c r="E14">
        <f t="shared" si="3"/>
        <v>-4.3000000000000025</v>
      </c>
      <c r="F14" s="1">
        <f t="shared" si="4"/>
        <v>-15211.839648887195</v>
      </c>
      <c r="G14">
        <f t="shared" si="1"/>
        <v>1.8139530692624202E-9</v>
      </c>
    </row>
    <row r="15" spans="1:18" x14ac:dyDescent="0.25">
      <c r="A15">
        <f t="shared" si="2"/>
        <v>9</v>
      </c>
      <c r="B15" s="6">
        <v>54000</v>
      </c>
      <c r="C15" s="6">
        <f t="shared" si="0"/>
        <v>-22136.359375000029</v>
      </c>
      <c r="E15">
        <f t="shared" si="3"/>
        <v>-4.2000000000000028</v>
      </c>
      <c r="F15" s="1">
        <f t="shared" si="4"/>
        <v>-13087.462927401444</v>
      </c>
      <c r="G15">
        <f t="shared" si="1"/>
        <v>2.7746052364627855E-9</v>
      </c>
    </row>
    <row r="16" spans="1:18" x14ac:dyDescent="0.25">
      <c r="A16">
        <f t="shared" si="2"/>
        <v>10</v>
      </c>
      <c r="B16" s="6">
        <v>54000</v>
      </c>
      <c r="C16" s="6">
        <f t="shared" si="0"/>
        <v>-22136.359375000029</v>
      </c>
      <c r="E16">
        <f t="shared" si="3"/>
        <v>-4.1000000000000032</v>
      </c>
      <c r="F16" s="1">
        <f t="shared" si="4"/>
        <v>-10963.086205915693</v>
      </c>
      <c r="G16">
        <f t="shared" si="1"/>
        <v>4.2017809870701734E-9</v>
      </c>
    </row>
    <row r="17" spans="1:7" x14ac:dyDescent="0.25">
      <c r="A17">
        <f t="shared" si="2"/>
        <v>11</v>
      </c>
      <c r="B17" s="6">
        <v>54000</v>
      </c>
      <c r="C17" s="6">
        <f t="shared" si="0"/>
        <v>-22136.359375000029</v>
      </c>
      <c r="E17" s="2">
        <f t="shared" si="3"/>
        <v>-4.0000000000000036</v>
      </c>
      <c r="F17" s="3">
        <f t="shared" si="4"/>
        <v>-8838.7094844299427</v>
      </c>
      <c r="G17" s="2">
        <f t="shared" si="1"/>
        <v>6.2997407386053201E-9</v>
      </c>
    </row>
    <row r="18" spans="1:7" x14ac:dyDescent="0.25">
      <c r="A18">
        <f t="shared" si="2"/>
        <v>12</v>
      </c>
      <c r="B18" s="6">
        <v>54000</v>
      </c>
      <c r="C18" s="6">
        <f t="shared" si="0"/>
        <v>-22136.359375000029</v>
      </c>
      <c r="E18">
        <f t="shared" si="3"/>
        <v>-3.9000000000000035</v>
      </c>
      <c r="F18" s="1">
        <f t="shared" si="4"/>
        <v>-6714.3327629441928</v>
      </c>
      <c r="G18">
        <f t="shared" si="1"/>
        <v>9.3512355592861664E-9</v>
      </c>
    </row>
    <row r="19" spans="1:7" x14ac:dyDescent="0.25">
      <c r="A19">
        <f t="shared" si="2"/>
        <v>13</v>
      </c>
      <c r="B19" s="6">
        <v>54000.25</v>
      </c>
      <c r="C19" s="6">
        <f t="shared" si="0"/>
        <v>-22136.109375000029</v>
      </c>
      <c r="E19">
        <f t="shared" si="3"/>
        <v>-3.8000000000000034</v>
      </c>
      <c r="F19" s="1">
        <f t="shared" si="4"/>
        <v>-4589.956041458443</v>
      </c>
      <c r="G19">
        <f t="shared" si="1"/>
        <v>1.3742709701096636E-8</v>
      </c>
    </row>
    <row r="20" spans="1:7" x14ac:dyDescent="0.25">
      <c r="A20">
        <f t="shared" si="2"/>
        <v>14</v>
      </c>
      <c r="B20" s="6">
        <v>55000</v>
      </c>
      <c r="C20" s="6">
        <f t="shared" si="0"/>
        <v>-21136.359375000029</v>
      </c>
      <c r="E20">
        <f t="shared" si="3"/>
        <v>-3.7000000000000033</v>
      </c>
      <c r="F20" s="1">
        <f t="shared" si="4"/>
        <v>-2465.5793199726932</v>
      </c>
      <c r="G20">
        <f t="shared" si="1"/>
        <v>1.9995524628685889E-8</v>
      </c>
    </row>
    <row r="21" spans="1:7" x14ac:dyDescent="0.25">
      <c r="A21">
        <f t="shared" si="2"/>
        <v>15</v>
      </c>
      <c r="B21" s="6">
        <v>55500</v>
      </c>
      <c r="C21" s="6">
        <f t="shared" si="0"/>
        <v>-20636.359375000029</v>
      </c>
      <c r="E21">
        <f t="shared" si="3"/>
        <v>-3.6000000000000032</v>
      </c>
      <c r="F21" s="1">
        <f t="shared" si="4"/>
        <v>-341.20259848694332</v>
      </c>
      <c r="G21">
        <f t="shared" si="1"/>
        <v>2.8803833327914704E-8</v>
      </c>
    </row>
    <row r="22" spans="1:7" x14ac:dyDescent="0.25">
      <c r="A22">
        <f t="shared" si="2"/>
        <v>16</v>
      </c>
      <c r="B22" s="6">
        <v>56000</v>
      </c>
      <c r="C22" s="6">
        <f t="shared" si="0"/>
        <v>-20136.359375000029</v>
      </c>
      <c r="E22">
        <f t="shared" si="3"/>
        <v>-3.5000000000000031</v>
      </c>
      <c r="F22" s="1">
        <f t="shared" si="4"/>
        <v>1783.1741229988065</v>
      </c>
      <c r="G22">
        <f t="shared" si="1"/>
        <v>4.1079469861420114E-8</v>
      </c>
    </row>
    <row r="23" spans="1:7" x14ac:dyDescent="0.25">
      <c r="A23">
        <f t="shared" si="2"/>
        <v>17</v>
      </c>
      <c r="B23" s="6">
        <v>56537.25</v>
      </c>
      <c r="C23" s="6">
        <f t="shared" si="0"/>
        <v>-19599.109375000029</v>
      </c>
      <c r="E23">
        <f t="shared" si="3"/>
        <v>-3.400000000000003</v>
      </c>
      <c r="F23" s="1">
        <f t="shared" si="4"/>
        <v>3907.5508444845564</v>
      </c>
      <c r="G23">
        <f t="shared" si="1"/>
        <v>5.8003797349616594E-8</v>
      </c>
    </row>
    <row r="24" spans="1:7" x14ac:dyDescent="0.25">
      <c r="A24">
        <f t="shared" si="2"/>
        <v>18</v>
      </c>
      <c r="B24" s="6">
        <v>56537.25</v>
      </c>
      <c r="C24" s="6">
        <f t="shared" si="0"/>
        <v>-19599.109375000029</v>
      </c>
      <c r="E24">
        <f t="shared" si="3"/>
        <v>-3.3000000000000029</v>
      </c>
      <c r="F24" s="1">
        <f t="shared" si="4"/>
        <v>6031.9275659703062</v>
      </c>
      <c r="G24">
        <f t="shared" si="1"/>
        <v>8.1085850811288939E-8</v>
      </c>
    </row>
    <row r="25" spans="1:7" x14ac:dyDescent="0.25">
      <c r="A25">
        <f t="shared" si="2"/>
        <v>19</v>
      </c>
      <c r="B25" s="6">
        <v>56708.055555555555</v>
      </c>
      <c r="C25" s="6">
        <f t="shared" si="0"/>
        <v>-19428.303819444474</v>
      </c>
      <c r="E25">
        <f t="shared" si="3"/>
        <v>-3.2000000000000028</v>
      </c>
      <c r="F25" s="1">
        <f t="shared" si="4"/>
        <v>8156.304287456056</v>
      </c>
      <c r="G25">
        <f t="shared" si="1"/>
        <v>1.1222530247824707E-7</v>
      </c>
    </row>
    <row r="26" spans="1:7" x14ac:dyDescent="0.25">
      <c r="A26">
        <f t="shared" si="2"/>
        <v>20</v>
      </c>
      <c r="B26" s="6">
        <v>56793</v>
      </c>
      <c r="C26" s="6">
        <f t="shared" si="0"/>
        <v>-19343.359375000029</v>
      </c>
      <c r="E26">
        <f t="shared" si="3"/>
        <v>-3.1000000000000028</v>
      </c>
      <c r="F26" s="1">
        <f t="shared" si="4"/>
        <v>10280.681008941807</v>
      </c>
      <c r="G26">
        <f t="shared" si="1"/>
        <v>1.5377776564578341E-7</v>
      </c>
    </row>
    <row r="27" spans="1:7" x14ac:dyDescent="0.25">
      <c r="A27">
        <f t="shared" si="2"/>
        <v>21</v>
      </c>
      <c r="B27" s="6">
        <v>57000</v>
      </c>
      <c r="C27" s="6">
        <f t="shared" si="0"/>
        <v>-19136.359375000029</v>
      </c>
      <c r="E27" s="2">
        <f t="shared" si="3"/>
        <v>-3.0000000000000027</v>
      </c>
      <c r="F27" s="3">
        <f t="shared" si="4"/>
        <v>12405.057730427558</v>
      </c>
      <c r="G27" s="2">
        <f t="shared" si="1"/>
        <v>2.0861876178150108E-7</v>
      </c>
    </row>
    <row r="28" spans="1:7" x14ac:dyDescent="0.25">
      <c r="A28">
        <f t="shared" si="2"/>
        <v>22</v>
      </c>
      <c r="B28" s="6">
        <v>57537.25</v>
      </c>
      <c r="C28" s="6">
        <f t="shared" si="0"/>
        <v>-18599.109375000029</v>
      </c>
      <c r="E28">
        <f t="shared" si="3"/>
        <v>-2.9000000000000026</v>
      </c>
      <c r="F28" s="1">
        <f t="shared" si="4"/>
        <v>14529.434451913308</v>
      </c>
      <c r="G28">
        <f t="shared" si="1"/>
        <v>2.8020135786522735E-7</v>
      </c>
    </row>
    <row r="29" spans="1:7" x14ac:dyDescent="0.25">
      <c r="A29">
        <f t="shared" si="2"/>
        <v>23</v>
      </c>
      <c r="B29" s="6">
        <v>57537.25</v>
      </c>
      <c r="C29" s="6">
        <f t="shared" si="0"/>
        <v>-18599.109375000029</v>
      </c>
      <c r="E29">
        <f t="shared" si="3"/>
        <v>-2.8000000000000025</v>
      </c>
      <c r="F29" s="1">
        <f t="shared" si="4"/>
        <v>16653.811173399059</v>
      </c>
      <c r="G29">
        <f t="shared" si="1"/>
        <v>3.7260112591725584E-7</v>
      </c>
    </row>
    <row r="30" spans="1:7" x14ac:dyDescent="0.25">
      <c r="A30">
        <f t="shared" si="2"/>
        <v>24</v>
      </c>
      <c r="B30" s="6">
        <v>58000</v>
      </c>
      <c r="C30" s="6">
        <f t="shared" si="0"/>
        <v>-18136.359375000029</v>
      </c>
      <c r="E30">
        <f t="shared" si="3"/>
        <v>-2.7000000000000024</v>
      </c>
      <c r="F30" s="1">
        <f t="shared" si="4"/>
        <v>18778.18789488481</v>
      </c>
      <c r="G30">
        <f t="shared" si="1"/>
        <v>4.905408117602805E-7</v>
      </c>
    </row>
    <row r="31" spans="1:7" x14ac:dyDescent="0.25">
      <c r="A31">
        <f t="shared" si="2"/>
        <v>25</v>
      </c>
      <c r="B31" s="6">
        <v>58000</v>
      </c>
      <c r="C31" s="6">
        <f t="shared" si="0"/>
        <v>-18136.359375000029</v>
      </c>
      <c r="E31">
        <f t="shared" si="3"/>
        <v>-2.6000000000000023</v>
      </c>
      <c r="F31" s="1">
        <f t="shared" si="4"/>
        <v>20902.564616370561</v>
      </c>
      <c r="G31">
        <f t="shared" si="1"/>
        <v>6.3938608893181545E-7</v>
      </c>
    </row>
    <row r="32" spans="1:7" x14ac:dyDescent="0.25">
      <c r="A32">
        <f t="shared" si="2"/>
        <v>26</v>
      </c>
      <c r="B32" s="6">
        <v>58500</v>
      </c>
      <c r="C32" s="6">
        <f t="shared" si="0"/>
        <v>-17636.359375000029</v>
      </c>
      <c r="E32">
        <f t="shared" si="3"/>
        <v>-2.5000000000000022</v>
      </c>
      <c r="F32" s="1">
        <f t="shared" si="4"/>
        <v>23026.941337856311</v>
      </c>
      <c r="G32">
        <f t="shared" si="1"/>
        <v>8.2510320868652871E-7</v>
      </c>
    </row>
    <row r="33" spans="1:7" x14ac:dyDescent="0.25">
      <c r="A33">
        <f t="shared" si="2"/>
        <v>27</v>
      </c>
      <c r="B33" s="6">
        <v>58537.25</v>
      </c>
      <c r="C33" s="6">
        <f t="shared" si="0"/>
        <v>-17599.109375000029</v>
      </c>
      <c r="E33">
        <f t="shared" si="3"/>
        <v>-2.4000000000000021</v>
      </c>
      <c r="F33" s="1">
        <f t="shared" si="4"/>
        <v>25151.318059342062</v>
      </c>
      <c r="G33">
        <f t="shared" si="1"/>
        <v>1.0541694450116471E-6</v>
      </c>
    </row>
    <row r="34" spans="1:7" x14ac:dyDescent="0.25">
      <c r="A34">
        <f t="shared" si="2"/>
        <v>28</v>
      </c>
      <c r="B34" s="6">
        <v>58537.25</v>
      </c>
      <c r="C34" s="6">
        <f t="shared" si="0"/>
        <v>-17599.109375000029</v>
      </c>
      <c r="E34">
        <f t="shared" si="3"/>
        <v>-2.300000000000002</v>
      </c>
      <c r="F34" s="1">
        <f t="shared" si="4"/>
        <v>27275.694780827813</v>
      </c>
      <c r="G34">
        <f t="shared" si="1"/>
        <v>1.3334281747255188E-6</v>
      </c>
    </row>
    <row r="35" spans="1:7" x14ac:dyDescent="0.25">
      <c r="A35">
        <f t="shared" si="2"/>
        <v>29</v>
      </c>
      <c r="B35" s="6">
        <v>59000</v>
      </c>
      <c r="C35" s="6">
        <f t="shared" si="0"/>
        <v>-17136.359375000029</v>
      </c>
      <c r="E35">
        <f t="shared" si="3"/>
        <v>-2.200000000000002</v>
      </c>
      <c r="F35" s="1">
        <f t="shared" si="4"/>
        <v>29400.071502313564</v>
      </c>
      <c r="G35">
        <f t="shared" si="1"/>
        <v>1.6698823936190219E-6</v>
      </c>
    </row>
    <row r="36" spans="1:7" x14ac:dyDescent="0.25">
      <c r="A36">
        <f t="shared" si="2"/>
        <v>30</v>
      </c>
      <c r="B36" s="6">
        <v>59135.979999999996</v>
      </c>
      <c r="C36" s="6">
        <f t="shared" si="0"/>
        <v>-17000.379375000033</v>
      </c>
      <c r="E36">
        <f t="shared" si="3"/>
        <v>-2.1000000000000019</v>
      </c>
      <c r="F36" s="1">
        <f t="shared" si="4"/>
        <v>31524.448223799314</v>
      </c>
      <c r="G36">
        <f t="shared" si="1"/>
        <v>2.0704235522627077E-6</v>
      </c>
    </row>
    <row r="37" spans="1:7" x14ac:dyDescent="0.25">
      <c r="A37">
        <f t="shared" si="2"/>
        <v>31</v>
      </c>
      <c r="B37" s="6">
        <v>59687.25</v>
      </c>
      <c r="C37" s="6">
        <f t="shared" si="0"/>
        <v>-16449.109375000029</v>
      </c>
      <c r="E37" s="2">
        <f t="shared" si="3"/>
        <v>-2.0000000000000018</v>
      </c>
      <c r="F37" s="3">
        <f t="shared" si="4"/>
        <v>33648.824945285065</v>
      </c>
      <c r="G37" s="2">
        <f t="shared" si="1"/>
        <v>2.5414968054925737E-6</v>
      </c>
    </row>
    <row r="38" spans="1:7" x14ac:dyDescent="0.25">
      <c r="A38">
        <f t="shared" si="2"/>
        <v>32</v>
      </c>
      <c r="B38" s="6">
        <v>59687.25</v>
      </c>
      <c r="C38" s="6">
        <f t="shared" si="0"/>
        <v>-16449.109375000029</v>
      </c>
      <c r="E38">
        <f t="shared" si="3"/>
        <v>-1.9000000000000017</v>
      </c>
      <c r="F38" s="1">
        <f t="shared" si="4"/>
        <v>35773.201666770816</v>
      </c>
      <c r="G38">
        <f t="shared" si="1"/>
        <v>3.0887089898436792E-6</v>
      </c>
    </row>
    <row r="39" spans="1:7" x14ac:dyDescent="0.25">
      <c r="A39">
        <f t="shared" si="2"/>
        <v>33</v>
      </c>
      <c r="B39" s="6">
        <v>60000</v>
      </c>
      <c r="C39" s="6">
        <f t="shared" si="0"/>
        <v>-16136.359375000029</v>
      </c>
      <c r="E39">
        <f t="shared" si="3"/>
        <v>-1.8000000000000016</v>
      </c>
      <c r="F39" s="1">
        <f t="shared" si="4"/>
        <v>37897.578388256567</v>
      </c>
      <c r="G39">
        <f t="shared" si="1"/>
        <v>3.7163916127681019E-6</v>
      </c>
    </row>
    <row r="40" spans="1:7" x14ac:dyDescent="0.25">
      <c r="A40">
        <f t="shared" si="2"/>
        <v>34</v>
      </c>
      <c r="B40" s="6">
        <v>60000</v>
      </c>
      <c r="C40" s="6">
        <f t="shared" si="0"/>
        <v>-16136.359375000029</v>
      </c>
      <c r="E40">
        <f t="shared" si="3"/>
        <v>-1.7000000000000015</v>
      </c>
      <c r="F40" s="1">
        <f t="shared" si="4"/>
        <v>40021.955109742317</v>
      </c>
      <c r="G40">
        <f t="shared" si="1"/>
        <v>4.427137448159901E-6</v>
      </c>
    </row>
    <row r="41" spans="1:7" x14ac:dyDescent="0.25">
      <c r="A41">
        <f t="shared" si="2"/>
        <v>35</v>
      </c>
      <c r="B41" s="6">
        <v>60000</v>
      </c>
      <c r="C41" s="6">
        <f t="shared" si="0"/>
        <v>-16136.359375000029</v>
      </c>
      <c r="E41">
        <f t="shared" si="3"/>
        <v>-1.6000000000000014</v>
      </c>
      <c r="F41" s="1">
        <f t="shared" si="4"/>
        <v>42146.331831228068</v>
      </c>
      <c r="G41">
        <f t="shared" si="1"/>
        <v>5.2213354419492914E-6</v>
      </c>
    </row>
    <row r="42" spans="1:7" x14ac:dyDescent="0.25">
      <c r="A42">
        <f t="shared" si="2"/>
        <v>36</v>
      </c>
      <c r="B42" s="6">
        <v>60687.25</v>
      </c>
      <c r="C42" s="6">
        <f t="shared" si="0"/>
        <v>-15449.109375000029</v>
      </c>
      <c r="E42">
        <f t="shared" si="3"/>
        <v>-1.5000000000000013</v>
      </c>
      <c r="F42" s="1">
        <f t="shared" si="4"/>
        <v>44270.708552713819</v>
      </c>
      <c r="G42">
        <f t="shared" si="1"/>
        <v>6.0967338963924352E-6</v>
      </c>
    </row>
    <row r="43" spans="1:7" x14ac:dyDescent="0.25">
      <c r="A43">
        <f t="shared" si="2"/>
        <v>37</v>
      </c>
      <c r="B43" s="6">
        <v>60857.8</v>
      </c>
      <c r="C43" s="6">
        <f t="shared" si="0"/>
        <v>-15278.559375000026</v>
      </c>
      <c r="E43">
        <f t="shared" si="3"/>
        <v>-1.4000000000000012</v>
      </c>
      <c r="F43" s="1">
        <f t="shared" si="4"/>
        <v>46395.08527419957</v>
      </c>
      <c r="G43">
        <f t="shared" si="1"/>
        <v>7.0480656336239936E-6</v>
      </c>
    </row>
    <row r="44" spans="1:7" x14ac:dyDescent="0.25">
      <c r="A44">
        <f t="shared" si="2"/>
        <v>38</v>
      </c>
      <c r="B44" s="6">
        <v>61537.25</v>
      </c>
      <c r="C44" s="6">
        <f t="shared" si="0"/>
        <v>-14599.109375000029</v>
      </c>
      <c r="E44">
        <f t="shared" si="3"/>
        <v>-1.3000000000000012</v>
      </c>
      <c r="F44" s="1">
        <f t="shared" si="4"/>
        <v>48519.46199568532</v>
      </c>
      <c r="G44">
        <f t="shared" si="1"/>
        <v>8.0667703762050147E-6</v>
      </c>
    </row>
    <row r="45" spans="1:7" x14ac:dyDescent="0.25">
      <c r="A45">
        <f t="shared" si="2"/>
        <v>39</v>
      </c>
      <c r="B45" s="6">
        <v>61878.31</v>
      </c>
      <c r="C45" s="6">
        <f t="shared" si="0"/>
        <v>-14258.049375000031</v>
      </c>
      <c r="E45">
        <f t="shared" si="3"/>
        <v>-1.2000000000000011</v>
      </c>
      <c r="F45" s="1">
        <f t="shared" si="4"/>
        <v>50643.838717171071</v>
      </c>
      <c r="G45">
        <f t="shared" si="1"/>
        <v>9.140848373042011E-6</v>
      </c>
    </row>
    <row r="46" spans="1:7" x14ac:dyDescent="0.25">
      <c r="A46">
        <f t="shared" si="2"/>
        <v>40</v>
      </c>
      <c r="B46" s="6">
        <v>61925.83</v>
      </c>
      <c r="C46" s="6">
        <f t="shared" si="0"/>
        <v>-14210.529375000027</v>
      </c>
      <c r="E46">
        <f t="shared" si="3"/>
        <v>-1.100000000000001</v>
      </c>
      <c r="F46" s="1">
        <f t="shared" si="4"/>
        <v>52768.215438656822</v>
      </c>
      <c r="G46">
        <f t="shared" si="1"/>
        <v>1.0254874986588503E-5</v>
      </c>
    </row>
    <row r="47" spans="1:7" x14ac:dyDescent="0.25">
      <c r="A47">
        <f t="shared" si="2"/>
        <v>41</v>
      </c>
      <c r="B47" s="6">
        <v>62400.25</v>
      </c>
      <c r="C47" s="6">
        <f t="shared" si="0"/>
        <v>-13736.109375000029</v>
      </c>
      <c r="E47" s="2">
        <f t="shared" si="3"/>
        <v>-1.0000000000000009</v>
      </c>
      <c r="F47" s="3">
        <f t="shared" si="4"/>
        <v>54892.592160142573</v>
      </c>
      <c r="G47" s="2">
        <f t="shared" si="1"/>
        <v>1.1390198455475165E-5</v>
      </c>
    </row>
    <row r="48" spans="1:7" x14ac:dyDescent="0.25">
      <c r="A48">
        <f t="shared" si="2"/>
        <v>42</v>
      </c>
      <c r="B48" s="6">
        <v>62444.81</v>
      </c>
      <c r="C48" s="6">
        <f t="shared" si="0"/>
        <v>-13691.549375000031</v>
      </c>
      <c r="E48">
        <f t="shared" si="3"/>
        <v>-0.90000000000000091</v>
      </c>
      <c r="F48" s="1">
        <f t="shared" si="4"/>
        <v>57016.968881628323</v>
      </c>
      <c r="G48">
        <f t="shared" si="1"/>
        <v>1.2525332593206927E-5</v>
      </c>
    </row>
    <row r="49" spans="1:7" x14ac:dyDescent="0.25">
      <c r="A49">
        <f t="shared" si="2"/>
        <v>43</v>
      </c>
      <c r="B49" s="6">
        <v>62500</v>
      </c>
      <c r="C49" s="6">
        <f t="shared" si="0"/>
        <v>-13636.359375000029</v>
      </c>
      <c r="E49">
        <f t="shared" si="3"/>
        <v>-0.80000000000000093</v>
      </c>
      <c r="F49" s="1">
        <f t="shared" si="4"/>
        <v>59141.345603114074</v>
      </c>
      <c r="G49">
        <f t="shared" si="1"/>
        <v>1.3636543360298088E-5</v>
      </c>
    </row>
    <row r="50" spans="1:7" x14ac:dyDescent="0.25">
      <c r="A50">
        <f t="shared" si="2"/>
        <v>44</v>
      </c>
      <c r="B50" s="6">
        <v>62500</v>
      </c>
      <c r="C50" s="6">
        <f t="shared" si="0"/>
        <v>-13636.359375000029</v>
      </c>
      <c r="E50">
        <f t="shared" si="3"/>
        <v>-0.70000000000000095</v>
      </c>
      <c r="F50" s="1">
        <f t="shared" si="4"/>
        <v>61265.722324599825</v>
      </c>
      <c r="G50">
        <f t="shared" si="1"/>
        <v>1.4698613960916363E-5</v>
      </c>
    </row>
    <row r="51" spans="1:7" x14ac:dyDescent="0.25">
      <c r="A51">
        <f t="shared" si="2"/>
        <v>45</v>
      </c>
      <c r="B51" s="6">
        <v>63000</v>
      </c>
      <c r="C51" s="6">
        <f t="shared" si="0"/>
        <v>-13136.359375000029</v>
      </c>
      <c r="E51">
        <f t="shared" si="3"/>
        <v>-0.60000000000000098</v>
      </c>
      <c r="F51" s="1">
        <f t="shared" si="4"/>
        <v>63390.099046085576</v>
      </c>
      <c r="G51">
        <f t="shared" si="1"/>
        <v>1.5685758534331378E-5</v>
      </c>
    </row>
    <row r="52" spans="1:7" x14ac:dyDescent="0.25">
      <c r="A52">
        <f t="shared" si="2"/>
        <v>46</v>
      </c>
      <c r="B52" s="6">
        <v>63006.54</v>
      </c>
      <c r="C52" s="6">
        <f t="shared" si="0"/>
        <v>-13129.819375000028</v>
      </c>
      <c r="E52">
        <f t="shared" si="3"/>
        <v>-0.500000000000001</v>
      </c>
      <c r="F52" s="1">
        <f t="shared" si="4"/>
        <v>65514.475767571326</v>
      </c>
      <c r="G52">
        <f t="shared" si="1"/>
        <v>1.6572640963513849E-5</v>
      </c>
    </row>
    <row r="53" spans="1:7" x14ac:dyDescent="0.25">
      <c r="A53">
        <f t="shared" si="2"/>
        <v>47</v>
      </c>
      <c r="B53" s="6">
        <v>63687.25</v>
      </c>
      <c r="C53" s="6">
        <f t="shared" si="0"/>
        <v>-12449.109375000029</v>
      </c>
      <c r="E53">
        <f t="shared" si="3"/>
        <v>-0.40000000000000102</v>
      </c>
      <c r="F53" s="1">
        <f t="shared" si="4"/>
        <v>67638.85248905707</v>
      </c>
      <c r="G53">
        <f t="shared" si="1"/>
        <v>1.733544416009992E-5</v>
      </c>
    </row>
    <row r="54" spans="1:7" x14ac:dyDescent="0.25">
      <c r="A54">
        <f t="shared" si="2"/>
        <v>48</v>
      </c>
      <c r="B54" s="6">
        <v>63687.25</v>
      </c>
      <c r="C54" s="6">
        <f t="shared" si="0"/>
        <v>-12449.109375000029</v>
      </c>
      <c r="E54">
        <f t="shared" si="3"/>
        <v>-0.30000000000000104</v>
      </c>
      <c r="F54" s="1">
        <f t="shared" si="4"/>
        <v>69763.229210542821</v>
      </c>
      <c r="G54">
        <f t="shared" si="1"/>
        <v>1.7952927632994809E-5</v>
      </c>
    </row>
    <row r="55" spans="1:7" x14ac:dyDescent="0.25">
      <c r="A55">
        <f t="shared" si="2"/>
        <v>49</v>
      </c>
      <c r="B55" s="6">
        <v>63761.1</v>
      </c>
      <c r="C55" s="6">
        <f t="shared" si="0"/>
        <v>-12375.259375000031</v>
      </c>
      <c r="E55">
        <f t="shared" si="3"/>
        <v>-0.20000000000000104</v>
      </c>
      <c r="F55" s="1">
        <f t="shared" si="4"/>
        <v>71887.605932028571</v>
      </c>
      <c r="G55">
        <f t="shared" si="1"/>
        <v>1.8407408159790419E-5</v>
      </c>
    </row>
    <row r="56" spans="1:7" x14ac:dyDescent="0.25">
      <c r="A56">
        <f t="shared" si="2"/>
        <v>50</v>
      </c>
      <c r="B56" s="6">
        <v>63994.1</v>
      </c>
      <c r="C56" s="6">
        <f t="shared" si="0"/>
        <v>-12142.259375000031</v>
      </c>
      <c r="E56">
        <f t="shared" si="3"/>
        <v>-0.10000000000000103</v>
      </c>
      <c r="F56" s="1">
        <f t="shared" si="4"/>
        <v>74011.982653514322</v>
      </c>
      <c r="G56">
        <f t="shared" si="1"/>
        <v>1.868560050871724E-5</v>
      </c>
    </row>
    <row r="57" spans="1:7" x14ac:dyDescent="0.25">
      <c r="A57">
        <f t="shared" si="2"/>
        <v>51</v>
      </c>
      <c r="B57" s="6">
        <v>64000</v>
      </c>
      <c r="C57" s="6">
        <f t="shared" si="0"/>
        <v>-12136.359375000029</v>
      </c>
      <c r="E57" s="2">
        <v>0</v>
      </c>
      <c r="F57" s="3">
        <f>F56+F$5/10</f>
        <v>76136.359375000073</v>
      </c>
      <c r="G57" s="2">
        <f t="shared" si="1"/>
        <v>1.8779262471037615E-5</v>
      </c>
    </row>
    <row r="58" spans="1:7" x14ac:dyDescent="0.25">
      <c r="A58">
        <f t="shared" si="2"/>
        <v>52</v>
      </c>
      <c r="B58" s="6">
        <v>64169.4</v>
      </c>
      <c r="C58" s="6">
        <f t="shared" si="0"/>
        <v>-11966.959375000028</v>
      </c>
      <c r="E58">
        <f t="shared" si="3"/>
        <v>0.1</v>
      </c>
      <c r="F58" s="1">
        <f t="shared" si="4"/>
        <v>78260.736096485824</v>
      </c>
      <c r="G58">
        <f t="shared" si="1"/>
        <v>1.8685600508717234E-5</v>
      </c>
    </row>
    <row r="59" spans="1:7" x14ac:dyDescent="0.25">
      <c r="A59">
        <f t="shared" si="2"/>
        <v>53</v>
      </c>
      <c r="B59" s="6">
        <v>64337.25</v>
      </c>
      <c r="C59" s="6">
        <f t="shared" si="0"/>
        <v>-11799.109375000029</v>
      </c>
      <c r="E59">
        <f t="shared" si="3"/>
        <v>0.2</v>
      </c>
      <c r="F59" s="1">
        <f t="shared" si="4"/>
        <v>80385.112817971574</v>
      </c>
      <c r="G59">
        <f t="shared" si="1"/>
        <v>1.8407408159790405E-5</v>
      </c>
    </row>
    <row r="60" spans="1:7" x14ac:dyDescent="0.25">
      <c r="A60">
        <f t="shared" si="2"/>
        <v>54</v>
      </c>
      <c r="B60" s="6">
        <v>64605.549999999996</v>
      </c>
      <c r="C60" s="6">
        <f t="shared" si="0"/>
        <v>-11530.809375000033</v>
      </c>
      <c r="E60">
        <f t="shared" si="3"/>
        <v>0.30000000000000004</v>
      </c>
      <c r="F60" s="1">
        <f t="shared" si="4"/>
        <v>82509.489539457325</v>
      </c>
      <c r="G60">
        <f t="shared" si="1"/>
        <v>1.7952927632994785E-5</v>
      </c>
    </row>
    <row r="61" spans="1:7" x14ac:dyDescent="0.25">
      <c r="A61">
        <f t="shared" si="2"/>
        <v>55</v>
      </c>
      <c r="B61" s="6">
        <v>65000</v>
      </c>
      <c r="C61" s="6">
        <f t="shared" si="0"/>
        <v>-11136.359375000029</v>
      </c>
      <c r="E61">
        <f t="shared" si="3"/>
        <v>0.4</v>
      </c>
      <c r="F61" s="1">
        <f t="shared" si="4"/>
        <v>84633.866260943076</v>
      </c>
      <c r="G61">
        <f t="shared" si="1"/>
        <v>1.7335444160099893E-5</v>
      </c>
    </row>
    <row r="62" spans="1:7" x14ac:dyDescent="0.25">
      <c r="A62">
        <f t="shared" si="2"/>
        <v>56</v>
      </c>
      <c r="B62" s="6">
        <v>65000</v>
      </c>
      <c r="C62" s="6">
        <f t="shared" si="0"/>
        <v>-11136.359375000029</v>
      </c>
      <c r="E62">
        <f t="shared" si="3"/>
        <v>0.5</v>
      </c>
      <c r="F62" s="1">
        <f t="shared" si="4"/>
        <v>86758.242982428827</v>
      </c>
      <c r="G62">
        <f t="shared" si="1"/>
        <v>1.6572640963513812E-5</v>
      </c>
    </row>
    <row r="63" spans="1:7" x14ac:dyDescent="0.25">
      <c r="A63">
        <f t="shared" si="2"/>
        <v>57</v>
      </c>
      <c r="B63" s="6">
        <v>65116</v>
      </c>
      <c r="C63" s="6">
        <f t="shared" si="0"/>
        <v>-11020.359375000029</v>
      </c>
      <c r="E63">
        <f t="shared" si="3"/>
        <v>0.6</v>
      </c>
      <c r="F63" s="1">
        <f t="shared" si="4"/>
        <v>88882.619703914577</v>
      </c>
      <c r="G63">
        <f t="shared" si="1"/>
        <v>1.5685758534331334E-5</v>
      </c>
    </row>
    <row r="64" spans="1:7" x14ac:dyDescent="0.25">
      <c r="A64">
        <f t="shared" si="2"/>
        <v>58</v>
      </c>
      <c r="B64" s="6">
        <v>65239.76</v>
      </c>
      <c r="C64" s="6">
        <f t="shared" si="0"/>
        <v>-10896.599375000027</v>
      </c>
      <c r="E64">
        <f t="shared" si="3"/>
        <v>0.7</v>
      </c>
      <c r="F64" s="1">
        <f t="shared" si="4"/>
        <v>91006.996425400328</v>
      </c>
      <c r="G64">
        <f t="shared" si="1"/>
        <v>1.4698613960916318E-5</v>
      </c>
    </row>
    <row r="65" spans="1:7" x14ac:dyDescent="0.25">
      <c r="A65">
        <f t="shared" si="2"/>
        <v>59</v>
      </c>
      <c r="B65" s="6">
        <v>65363.96</v>
      </c>
      <c r="C65" s="6">
        <f t="shared" si="0"/>
        <v>-10772.39937500003</v>
      </c>
      <c r="E65">
        <f t="shared" si="3"/>
        <v>0.79999999999999993</v>
      </c>
      <c r="F65" s="1">
        <f t="shared" si="4"/>
        <v>93131.373146886079</v>
      </c>
      <c r="G65">
        <f t="shared" si="1"/>
        <v>1.3636543360298039E-5</v>
      </c>
    </row>
    <row r="66" spans="1:7" x14ac:dyDescent="0.25">
      <c r="A66">
        <f t="shared" si="2"/>
        <v>60</v>
      </c>
      <c r="B66" s="6">
        <v>65549.81</v>
      </c>
      <c r="C66" s="6">
        <f t="shared" si="0"/>
        <v>-10586.549375000031</v>
      </c>
      <c r="E66">
        <f t="shared" si="3"/>
        <v>0.89999999999999991</v>
      </c>
      <c r="F66" s="1">
        <f t="shared" si="4"/>
        <v>95255.74986837183</v>
      </c>
      <c r="G66">
        <f t="shared" si="1"/>
        <v>1.2525332593206876E-5</v>
      </c>
    </row>
    <row r="67" spans="1:7" x14ac:dyDescent="0.25">
      <c r="A67">
        <f t="shared" si="2"/>
        <v>61</v>
      </c>
      <c r="B67" s="6">
        <v>66312.12</v>
      </c>
      <c r="C67" s="6">
        <f t="shared" si="0"/>
        <v>-9824.2393750000338</v>
      </c>
      <c r="E67" s="2">
        <f t="shared" si="3"/>
        <v>0.99999999999999989</v>
      </c>
      <c r="F67" s="3">
        <f t="shared" si="4"/>
        <v>97380.12658985758</v>
      </c>
      <c r="G67" s="2">
        <f t="shared" si="1"/>
        <v>1.1390198455475112E-5</v>
      </c>
    </row>
    <row r="68" spans="1:7" x14ac:dyDescent="0.25">
      <c r="A68">
        <f t="shared" si="2"/>
        <v>62</v>
      </c>
      <c r="B68" s="6">
        <v>68529.850000000006</v>
      </c>
      <c r="C68" s="6">
        <f t="shared" si="0"/>
        <v>-7606.5093750000233</v>
      </c>
      <c r="E68">
        <f t="shared" si="3"/>
        <v>1.0999999999999999</v>
      </c>
      <c r="F68" s="1">
        <f t="shared" si="4"/>
        <v>99504.503311343331</v>
      </c>
      <c r="G68">
        <f t="shared" si="1"/>
        <v>1.0254874986588452E-5</v>
      </c>
    </row>
    <row r="69" spans="1:7" x14ac:dyDescent="0.25">
      <c r="A69">
        <f t="shared" si="2"/>
        <v>63</v>
      </c>
      <c r="B69" s="6">
        <v>69000</v>
      </c>
      <c r="C69" s="6">
        <f t="shared" si="0"/>
        <v>-7136.3593750000291</v>
      </c>
      <c r="E69">
        <f t="shared" si="3"/>
        <v>1.2</v>
      </c>
      <c r="F69" s="1">
        <f t="shared" si="4"/>
        <v>101628.88003282908</v>
      </c>
      <c r="G69">
        <f t="shared" si="1"/>
        <v>9.1408483730419618E-6</v>
      </c>
    </row>
    <row r="70" spans="1:7" x14ac:dyDescent="0.25">
      <c r="A70">
        <f t="shared" si="2"/>
        <v>64</v>
      </c>
      <c r="B70" s="6">
        <v>69202.490000000005</v>
      </c>
      <c r="C70" s="6">
        <f t="shared" si="0"/>
        <v>-6933.8693750000239</v>
      </c>
      <c r="E70">
        <f t="shared" si="3"/>
        <v>1.3</v>
      </c>
      <c r="F70" s="1">
        <f t="shared" si="4"/>
        <v>103753.25675431483</v>
      </c>
      <c r="G70">
        <f t="shared" si="1"/>
        <v>8.0667703762049673E-6</v>
      </c>
    </row>
    <row r="71" spans="1:7" x14ac:dyDescent="0.25">
      <c r="A71">
        <f t="shared" si="2"/>
        <v>65</v>
      </c>
      <c r="B71" s="6">
        <v>69652.5</v>
      </c>
      <c r="C71" s="6">
        <f t="shared" si="0"/>
        <v>-6483.8593750000291</v>
      </c>
      <c r="E71">
        <f t="shared" si="3"/>
        <v>1.4000000000000001</v>
      </c>
      <c r="F71" s="1">
        <f t="shared" si="4"/>
        <v>105877.63347580058</v>
      </c>
      <c r="G71">
        <f t="shared" si="1"/>
        <v>7.0480656336239487E-6</v>
      </c>
    </row>
    <row r="72" spans="1:7" x14ac:dyDescent="0.25">
      <c r="A72">
        <f t="shared" si="2"/>
        <v>66</v>
      </c>
      <c r="B72" s="6">
        <v>70221.36</v>
      </c>
      <c r="C72" s="6">
        <f t="shared" ref="C72:C135" si="5">B72-(AVERAGE(B$7:B$150))</f>
        <v>-5914.9993750000285</v>
      </c>
      <c r="E72">
        <f t="shared" si="3"/>
        <v>1.5000000000000002</v>
      </c>
      <c r="F72" s="1">
        <f t="shared" si="4"/>
        <v>108002.01019728633</v>
      </c>
      <c r="G72">
        <f t="shared" ref="G72:G135" si="6">_xlfn.NORM.DIST(F72,$E$5,$F$5,FALSE)</f>
        <v>6.0967338963923945E-6</v>
      </c>
    </row>
    <row r="73" spans="1:7" x14ac:dyDescent="0.25">
      <c r="A73">
        <f t="shared" ref="A73:A136" si="7">A72+1</f>
        <v>67</v>
      </c>
      <c r="B73" s="6">
        <v>70763.611111111109</v>
      </c>
      <c r="C73" s="6">
        <f t="shared" si="5"/>
        <v>-5372.7482638889196</v>
      </c>
      <c r="E73">
        <f t="shared" ref="E73:E136" si="8">E72+0.1</f>
        <v>1.6000000000000003</v>
      </c>
      <c r="F73" s="1">
        <f t="shared" ref="F73:F136" si="9">F72+F$5/10</f>
        <v>110126.38691877208</v>
      </c>
      <c r="G73">
        <f t="shared" si="6"/>
        <v>5.2213354419492542E-6</v>
      </c>
    </row>
    <row r="74" spans="1:7" x14ac:dyDescent="0.25">
      <c r="A74">
        <f t="shared" si="7"/>
        <v>68</v>
      </c>
      <c r="B74" s="6">
        <v>70812.38</v>
      </c>
      <c r="C74" s="6">
        <f t="shared" si="5"/>
        <v>-5323.9793750000244</v>
      </c>
      <c r="E74">
        <f t="shared" si="8"/>
        <v>1.7000000000000004</v>
      </c>
      <c r="F74" s="1">
        <f t="shared" si="9"/>
        <v>112250.76364025784</v>
      </c>
      <c r="G74">
        <f t="shared" si="6"/>
        <v>4.427137448159868E-6</v>
      </c>
    </row>
    <row r="75" spans="1:7" x14ac:dyDescent="0.25">
      <c r="A75">
        <f t="shared" si="7"/>
        <v>69</v>
      </c>
      <c r="B75" s="6">
        <v>71000</v>
      </c>
      <c r="C75" s="6">
        <f t="shared" si="5"/>
        <v>-5136.3593750000291</v>
      </c>
      <c r="E75">
        <f t="shared" si="8"/>
        <v>1.8000000000000005</v>
      </c>
      <c r="F75" s="1">
        <f t="shared" si="9"/>
        <v>114375.14036174359</v>
      </c>
      <c r="G75">
        <f t="shared" si="6"/>
        <v>3.7163916127680719E-6</v>
      </c>
    </row>
    <row r="76" spans="1:7" x14ac:dyDescent="0.25">
      <c r="A76">
        <f t="shared" si="7"/>
        <v>70</v>
      </c>
      <c r="B76" s="6">
        <v>71317.23</v>
      </c>
      <c r="C76" s="6">
        <f t="shared" si="5"/>
        <v>-4819.1293750000332</v>
      </c>
      <c r="E76">
        <f t="shared" si="8"/>
        <v>1.9000000000000006</v>
      </c>
      <c r="F76" s="1">
        <f t="shared" si="9"/>
        <v>116499.51708322934</v>
      </c>
      <c r="G76">
        <f t="shared" si="6"/>
        <v>3.0887089898436534E-6</v>
      </c>
    </row>
    <row r="77" spans="1:7" x14ac:dyDescent="0.25">
      <c r="A77">
        <f t="shared" si="7"/>
        <v>71</v>
      </c>
      <c r="B77" s="6">
        <v>71642.039999999994</v>
      </c>
      <c r="C77" s="6">
        <f t="shared" si="5"/>
        <v>-4494.3193750000355</v>
      </c>
      <c r="E77" s="2">
        <f t="shared" si="8"/>
        <v>2.0000000000000004</v>
      </c>
      <c r="F77" s="3">
        <f t="shared" si="9"/>
        <v>118623.89380471509</v>
      </c>
      <c r="G77" s="2">
        <f t="shared" si="6"/>
        <v>2.5414968054925512E-6</v>
      </c>
    </row>
    <row r="78" spans="1:7" x14ac:dyDescent="0.25">
      <c r="A78">
        <f t="shared" si="7"/>
        <v>72</v>
      </c>
      <c r="B78" s="6">
        <v>71757.19</v>
      </c>
      <c r="C78" s="6">
        <f t="shared" si="5"/>
        <v>-4379.1693750000268</v>
      </c>
      <c r="E78">
        <f t="shared" si="8"/>
        <v>2.1000000000000005</v>
      </c>
      <c r="F78" s="1">
        <f t="shared" si="9"/>
        <v>120748.27052620084</v>
      </c>
      <c r="G78">
        <f t="shared" si="6"/>
        <v>2.0704235522626886E-6</v>
      </c>
    </row>
    <row r="79" spans="1:7" x14ac:dyDescent="0.25">
      <c r="A79">
        <f t="shared" si="7"/>
        <v>73</v>
      </c>
      <c r="B79" s="6">
        <v>71830.95</v>
      </c>
      <c r="C79" s="6">
        <f t="shared" si="5"/>
        <v>-4305.409375000032</v>
      </c>
      <c r="E79">
        <f t="shared" si="8"/>
        <v>2.2000000000000006</v>
      </c>
      <c r="F79" s="1">
        <f t="shared" si="9"/>
        <v>122872.64724768659</v>
      </c>
      <c r="G79">
        <f t="shared" si="6"/>
        <v>1.6698823936190052E-6</v>
      </c>
    </row>
    <row r="80" spans="1:7" x14ac:dyDescent="0.25">
      <c r="A80">
        <f t="shared" si="7"/>
        <v>74</v>
      </c>
      <c r="B80" s="6">
        <v>71843.12</v>
      </c>
      <c r="C80" s="6">
        <f t="shared" si="5"/>
        <v>-4293.2393750000338</v>
      </c>
      <c r="E80">
        <f t="shared" si="8"/>
        <v>2.3000000000000007</v>
      </c>
      <c r="F80" s="1">
        <f t="shared" si="9"/>
        <v>124997.02396917234</v>
      </c>
      <c r="G80">
        <f t="shared" si="6"/>
        <v>1.333428174725505E-6</v>
      </c>
    </row>
    <row r="81" spans="1:7" x14ac:dyDescent="0.25">
      <c r="A81">
        <f t="shared" si="7"/>
        <v>75</v>
      </c>
      <c r="B81" s="6">
        <v>72054.42</v>
      </c>
      <c r="C81" s="6">
        <f t="shared" si="5"/>
        <v>-4081.9393750000309</v>
      </c>
      <c r="E81">
        <f t="shared" si="8"/>
        <v>2.4000000000000008</v>
      </c>
      <c r="F81" s="1">
        <f t="shared" si="9"/>
        <v>127121.40069065809</v>
      </c>
      <c r="G81">
        <f t="shared" si="6"/>
        <v>1.0541694450116357E-6</v>
      </c>
    </row>
    <row r="82" spans="1:7" x14ac:dyDescent="0.25">
      <c r="A82">
        <f t="shared" si="7"/>
        <v>76</v>
      </c>
      <c r="B82" s="6">
        <v>72094.559999999998</v>
      </c>
      <c r="C82" s="6">
        <f t="shared" si="5"/>
        <v>-4041.7993750000314</v>
      </c>
      <c r="E82">
        <f t="shared" si="8"/>
        <v>2.5000000000000009</v>
      </c>
      <c r="F82" s="1">
        <f t="shared" si="9"/>
        <v>129245.77741214384</v>
      </c>
      <c r="G82">
        <f t="shared" si="6"/>
        <v>8.2510320868651844E-7</v>
      </c>
    </row>
    <row r="83" spans="1:7" x14ac:dyDescent="0.25">
      <c r="A83">
        <f t="shared" si="7"/>
        <v>77</v>
      </c>
      <c r="B83" s="6">
        <v>72139.399999999994</v>
      </c>
      <c r="C83" s="6">
        <f t="shared" si="5"/>
        <v>-3996.9593750000349</v>
      </c>
      <c r="E83">
        <f t="shared" si="8"/>
        <v>2.600000000000001</v>
      </c>
      <c r="F83" s="1">
        <f t="shared" si="9"/>
        <v>131370.15413362958</v>
      </c>
      <c r="G83">
        <f t="shared" si="6"/>
        <v>6.3938608893180888E-7</v>
      </c>
    </row>
    <row r="84" spans="1:7" x14ac:dyDescent="0.25">
      <c r="A84">
        <f t="shared" si="7"/>
        <v>78</v>
      </c>
      <c r="B84" s="6">
        <v>72983.97</v>
      </c>
      <c r="C84" s="6">
        <f t="shared" si="5"/>
        <v>-3152.3893750000279</v>
      </c>
      <c r="E84">
        <f t="shared" si="8"/>
        <v>2.7000000000000011</v>
      </c>
      <c r="F84" s="1">
        <f t="shared" si="9"/>
        <v>133494.53085511533</v>
      </c>
      <c r="G84">
        <f t="shared" si="6"/>
        <v>4.905408117602751E-7</v>
      </c>
    </row>
    <row r="85" spans="1:7" x14ac:dyDescent="0.25">
      <c r="A85">
        <f t="shared" si="7"/>
        <v>79</v>
      </c>
      <c r="B85" s="6">
        <v>73045.98</v>
      </c>
      <c r="C85" s="6">
        <f t="shared" si="5"/>
        <v>-3090.3793750000332</v>
      </c>
      <c r="E85">
        <f t="shared" si="8"/>
        <v>2.8000000000000012</v>
      </c>
      <c r="F85" s="1">
        <f t="shared" si="9"/>
        <v>135618.90757660108</v>
      </c>
      <c r="G85">
        <f t="shared" si="6"/>
        <v>3.7260112591725149E-7</v>
      </c>
    </row>
    <row r="86" spans="1:7" x14ac:dyDescent="0.25">
      <c r="A86">
        <f t="shared" si="7"/>
        <v>80</v>
      </c>
      <c r="B86" s="6">
        <v>73069.320000000007</v>
      </c>
      <c r="C86" s="6">
        <f t="shared" si="5"/>
        <v>-3067.0393750000221</v>
      </c>
      <c r="E86">
        <f t="shared" si="8"/>
        <v>2.9000000000000012</v>
      </c>
      <c r="F86" s="1">
        <f t="shared" si="9"/>
        <v>137743.28429808683</v>
      </c>
      <c r="G86">
        <f t="shared" si="6"/>
        <v>2.8020135786522412E-7</v>
      </c>
    </row>
    <row r="87" spans="1:7" x14ac:dyDescent="0.25">
      <c r="A87">
        <f t="shared" si="7"/>
        <v>81</v>
      </c>
      <c r="B87" s="6">
        <v>73206.22</v>
      </c>
      <c r="C87" s="6">
        <f t="shared" si="5"/>
        <v>-2930.1393750000279</v>
      </c>
      <c r="E87" s="2">
        <f t="shared" si="8"/>
        <v>3.0000000000000013</v>
      </c>
      <c r="F87" s="3">
        <f t="shared" si="9"/>
        <v>139867.66101957258</v>
      </c>
      <c r="G87" s="2">
        <f t="shared" si="6"/>
        <v>2.0861876178149867E-7</v>
      </c>
    </row>
    <row r="88" spans="1:7" x14ac:dyDescent="0.25">
      <c r="A88">
        <f t="shared" si="7"/>
        <v>82</v>
      </c>
      <c r="B88" s="6">
        <v>73548.740000000005</v>
      </c>
      <c r="C88" s="6">
        <f t="shared" si="5"/>
        <v>-2587.6193750000239</v>
      </c>
      <c r="E88">
        <f t="shared" si="8"/>
        <v>3.1000000000000014</v>
      </c>
      <c r="F88" s="1">
        <f t="shared" si="9"/>
        <v>141992.03774105833</v>
      </c>
      <c r="G88">
        <f t="shared" si="6"/>
        <v>1.5377776564578153E-7</v>
      </c>
    </row>
    <row r="89" spans="1:7" x14ac:dyDescent="0.25">
      <c r="A89">
        <f t="shared" si="7"/>
        <v>83</v>
      </c>
      <c r="B89" s="6">
        <v>73920.539999999994</v>
      </c>
      <c r="C89" s="6">
        <f t="shared" si="5"/>
        <v>-2215.8193750000355</v>
      </c>
      <c r="E89">
        <f t="shared" si="8"/>
        <v>3.2000000000000015</v>
      </c>
      <c r="F89" s="1">
        <f t="shared" si="9"/>
        <v>144116.41446254408</v>
      </c>
      <c r="G89">
        <f t="shared" si="6"/>
        <v>1.1222530247824568E-7</v>
      </c>
    </row>
    <row r="90" spans="1:7" x14ac:dyDescent="0.25">
      <c r="A90">
        <f t="shared" si="7"/>
        <v>84</v>
      </c>
      <c r="B90" s="6">
        <v>73944.44</v>
      </c>
      <c r="C90" s="6">
        <f t="shared" si="5"/>
        <v>-2191.9193750000268</v>
      </c>
      <c r="E90">
        <f t="shared" si="8"/>
        <v>3.3000000000000016</v>
      </c>
      <c r="F90" s="1">
        <f t="shared" si="9"/>
        <v>146240.79118402983</v>
      </c>
      <c r="G90">
        <f t="shared" si="6"/>
        <v>8.108585081128784E-8</v>
      </c>
    </row>
    <row r="91" spans="1:7" x14ac:dyDescent="0.25">
      <c r="A91">
        <f t="shared" si="7"/>
        <v>85</v>
      </c>
      <c r="B91" s="6">
        <v>74724.55</v>
      </c>
      <c r="C91" s="6">
        <f t="shared" si="5"/>
        <v>-1411.8093750000262</v>
      </c>
      <c r="E91">
        <f t="shared" si="8"/>
        <v>3.4000000000000017</v>
      </c>
      <c r="F91" s="1">
        <f t="shared" si="9"/>
        <v>148365.16790551558</v>
      </c>
      <c r="G91">
        <f t="shared" si="6"/>
        <v>5.8003797349615819E-8</v>
      </c>
    </row>
    <row r="92" spans="1:7" x14ac:dyDescent="0.25">
      <c r="A92">
        <f t="shared" si="7"/>
        <v>86</v>
      </c>
      <c r="B92" s="6">
        <v>75125.91</v>
      </c>
      <c r="C92" s="6">
        <f t="shared" si="5"/>
        <v>-1010.4493750000256</v>
      </c>
      <c r="E92">
        <f t="shared" si="8"/>
        <v>3.5000000000000018</v>
      </c>
      <c r="F92" s="1">
        <f t="shared" si="9"/>
        <v>150489.54462700133</v>
      </c>
      <c r="G92">
        <f t="shared" si="6"/>
        <v>4.1079469861419525E-8</v>
      </c>
    </row>
    <row r="93" spans="1:7" x14ac:dyDescent="0.25">
      <c r="A93">
        <f t="shared" si="7"/>
        <v>87</v>
      </c>
      <c r="B93" s="6">
        <v>75234.61</v>
      </c>
      <c r="C93" s="6">
        <f t="shared" si="5"/>
        <v>-901.74937500002852</v>
      </c>
      <c r="E93">
        <f t="shared" si="8"/>
        <v>3.6000000000000019</v>
      </c>
      <c r="F93" s="1">
        <f t="shared" si="9"/>
        <v>152613.92134848709</v>
      </c>
      <c r="G93">
        <f t="shared" si="6"/>
        <v>2.8803833327914298E-8</v>
      </c>
    </row>
    <row r="94" spans="1:7" x14ac:dyDescent="0.25">
      <c r="A94">
        <f t="shared" si="7"/>
        <v>88</v>
      </c>
      <c r="B94" s="6">
        <v>75900.320000000007</v>
      </c>
      <c r="C94" s="6">
        <f t="shared" si="5"/>
        <v>-236.03937500002212</v>
      </c>
      <c r="E94">
        <f t="shared" si="8"/>
        <v>3.700000000000002</v>
      </c>
      <c r="F94" s="1">
        <f t="shared" si="9"/>
        <v>154738.29806997284</v>
      </c>
      <c r="G94">
        <f t="shared" si="6"/>
        <v>1.9995524628685588E-8</v>
      </c>
    </row>
    <row r="95" spans="1:7" x14ac:dyDescent="0.25">
      <c r="A95">
        <f t="shared" si="7"/>
        <v>89</v>
      </c>
      <c r="B95" s="6">
        <v>76016.420000000013</v>
      </c>
      <c r="C95" s="6">
        <f t="shared" si="5"/>
        <v>-119.9393750000163</v>
      </c>
      <c r="E95">
        <f t="shared" si="8"/>
        <v>3.800000000000002</v>
      </c>
      <c r="F95" s="1">
        <f t="shared" si="9"/>
        <v>156862.67479145859</v>
      </c>
      <c r="G95">
        <f t="shared" si="6"/>
        <v>1.3742709701096427E-8</v>
      </c>
    </row>
    <row r="96" spans="1:7" x14ac:dyDescent="0.25">
      <c r="A96">
        <f t="shared" si="7"/>
        <v>90</v>
      </c>
      <c r="B96" s="6">
        <v>76197.61</v>
      </c>
      <c r="C96" s="6">
        <f t="shared" si="5"/>
        <v>61.250624999971478</v>
      </c>
      <c r="E96">
        <f t="shared" si="8"/>
        <v>3.9000000000000021</v>
      </c>
      <c r="F96" s="1">
        <f t="shared" si="9"/>
        <v>158987.05151294434</v>
      </c>
      <c r="G96">
        <f t="shared" si="6"/>
        <v>9.3512355592860175E-9</v>
      </c>
    </row>
    <row r="97" spans="1:7" x14ac:dyDescent="0.25">
      <c r="A97">
        <f t="shared" si="7"/>
        <v>91</v>
      </c>
      <c r="B97" s="6">
        <v>76617.75</v>
      </c>
      <c r="C97" s="6">
        <f t="shared" si="5"/>
        <v>481.3906249999709</v>
      </c>
      <c r="E97" s="2">
        <f t="shared" si="8"/>
        <v>4.0000000000000018</v>
      </c>
      <c r="F97" s="3">
        <f t="shared" si="9"/>
        <v>161111.42823443009</v>
      </c>
      <c r="G97" s="2">
        <f t="shared" si="6"/>
        <v>6.2997407386052076E-9</v>
      </c>
    </row>
    <row r="98" spans="1:7" x14ac:dyDescent="0.25">
      <c r="A98">
        <f t="shared" si="7"/>
        <v>92</v>
      </c>
      <c r="B98" s="6">
        <v>76676</v>
      </c>
      <c r="C98" s="6">
        <f t="shared" si="5"/>
        <v>539.6406249999709</v>
      </c>
      <c r="E98">
        <f t="shared" si="8"/>
        <v>4.1000000000000014</v>
      </c>
      <c r="F98" s="1">
        <f t="shared" si="9"/>
        <v>163235.80495591584</v>
      </c>
      <c r="G98">
        <f t="shared" si="6"/>
        <v>4.2017809870701147E-9</v>
      </c>
    </row>
    <row r="99" spans="1:7" x14ac:dyDescent="0.25">
      <c r="A99">
        <f t="shared" si="7"/>
        <v>93</v>
      </c>
      <c r="B99" s="6">
        <v>77131.600000000006</v>
      </c>
      <c r="C99" s="6">
        <f t="shared" si="5"/>
        <v>995.24062499997672</v>
      </c>
      <c r="E99">
        <f t="shared" si="8"/>
        <v>4.2000000000000011</v>
      </c>
      <c r="F99" s="1">
        <f t="shared" si="9"/>
        <v>165360.18167740159</v>
      </c>
      <c r="G99">
        <f t="shared" si="6"/>
        <v>2.7746052364627318E-9</v>
      </c>
    </row>
    <row r="100" spans="1:7" x14ac:dyDescent="0.25">
      <c r="A100">
        <f t="shared" si="7"/>
        <v>94</v>
      </c>
      <c r="B100" s="6">
        <v>77247.62</v>
      </c>
      <c r="C100" s="6">
        <f t="shared" si="5"/>
        <v>1111.2606249999662</v>
      </c>
      <c r="E100">
        <f t="shared" si="8"/>
        <v>4.3000000000000007</v>
      </c>
      <c r="F100" s="1">
        <f t="shared" si="9"/>
        <v>167484.55839888734</v>
      </c>
      <c r="G100">
        <f t="shared" si="6"/>
        <v>1.8139530692623912E-9</v>
      </c>
    </row>
    <row r="101" spans="1:7" x14ac:dyDescent="0.25">
      <c r="A101">
        <f t="shared" si="7"/>
        <v>95</v>
      </c>
      <c r="B101" s="6">
        <v>77537.25</v>
      </c>
      <c r="C101" s="6">
        <f t="shared" si="5"/>
        <v>1400.8906249999709</v>
      </c>
      <c r="E101">
        <f t="shared" si="8"/>
        <v>4.4000000000000004</v>
      </c>
      <c r="F101" s="1">
        <f t="shared" si="9"/>
        <v>169608.93512037309</v>
      </c>
      <c r="G101">
        <f t="shared" si="6"/>
        <v>1.174107729471298E-9</v>
      </c>
    </row>
    <row r="102" spans="1:7" x14ac:dyDescent="0.25">
      <c r="A102">
        <f t="shared" si="7"/>
        <v>96</v>
      </c>
      <c r="B102" s="6">
        <v>77917.88</v>
      </c>
      <c r="C102" s="6">
        <f t="shared" si="5"/>
        <v>1781.5206249999756</v>
      </c>
      <c r="E102">
        <f t="shared" si="8"/>
        <v>4.5</v>
      </c>
      <c r="F102" s="1">
        <f t="shared" si="9"/>
        <v>171733.31184185884</v>
      </c>
      <c r="G102">
        <f t="shared" si="6"/>
        <v>7.5239673572239528E-10</v>
      </c>
    </row>
    <row r="103" spans="1:7" x14ac:dyDescent="0.25">
      <c r="A103">
        <f t="shared" si="7"/>
        <v>97</v>
      </c>
      <c r="B103" s="6">
        <v>79450.14</v>
      </c>
      <c r="C103" s="6">
        <f t="shared" si="5"/>
        <v>3313.7806249999703</v>
      </c>
      <c r="E103">
        <f t="shared" si="8"/>
        <v>4.5999999999999996</v>
      </c>
      <c r="F103" s="1">
        <f t="shared" si="9"/>
        <v>173857.68856334459</v>
      </c>
      <c r="G103">
        <f t="shared" si="6"/>
        <v>4.7735658006995193E-10</v>
      </c>
    </row>
    <row r="104" spans="1:7" x14ac:dyDescent="0.25">
      <c r="A104">
        <f t="shared" si="7"/>
        <v>98</v>
      </c>
      <c r="B104" s="6">
        <v>79827.62</v>
      </c>
      <c r="C104" s="6">
        <f t="shared" si="5"/>
        <v>3691.2606249999662</v>
      </c>
      <c r="E104">
        <f t="shared" si="8"/>
        <v>4.6999999999999993</v>
      </c>
      <c r="F104" s="1">
        <f t="shared" si="9"/>
        <v>175982.06528483034</v>
      </c>
      <c r="G104">
        <f t="shared" si="6"/>
        <v>2.9984442563520707E-10</v>
      </c>
    </row>
    <row r="105" spans="1:7" x14ac:dyDescent="0.25">
      <c r="A105">
        <f t="shared" si="7"/>
        <v>99</v>
      </c>
      <c r="B105" s="6">
        <v>79873.040000000008</v>
      </c>
      <c r="C105" s="6">
        <f t="shared" si="5"/>
        <v>3736.680624999979</v>
      </c>
      <c r="E105">
        <f t="shared" si="8"/>
        <v>4.7999999999999989</v>
      </c>
      <c r="F105" s="1">
        <f t="shared" si="9"/>
        <v>178106.44200631609</v>
      </c>
      <c r="G105">
        <f t="shared" si="6"/>
        <v>1.8646876756687168E-10</v>
      </c>
    </row>
    <row r="106" spans="1:7" x14ac:dyDescent="0.25">
      <c r="A106">
        <f t="shared" si="7"/>
        <v>100</v>
      </c>
      <c r="B106" s="6">
        <v>80520.477777777793</v>
      </c>
      <c r="C106" s="6">
        <f t="shared" si="5"/>
        <v>4384.1184027777635</v>
      </c>
      <c r="E106">
        <f t="shared" si="8"/>
        <v>4.8999999999999986</v>
      </c>
      <c r="F106" s="1">
        <f t="shared" si="9"/>
        <v>180230.81872780184</v>
      </c>
      <c r="G106">
        <f t="shared" si="6"/>
        <v>1.148082974750142E-10</v>
      </c>
    </row>
    <row r="107" spans="1:7" x14ac:dyDescent="0.25">
      <c r="A107">
        <f t="shared" si="7"/>
        <v>101</v>
      </c>
      <c r="B107" s="6">
        <v>80836.680000000008</v>
      </c>
      <c r="C107" s="6">
        <f t="shared" si="5"/>
        <v>4700.3206249999785</v>
      </c>
      <c r="E107" s="2">
        <f t="shared" si="8"/>
        <v>4.9999999999999982</v>
      </c>
      <c r="F107" s="3">
        <f t="shared" si="9"/>
        <v>182355.1954492876</v>
      </c>
      <c r="G107" s="2">
        <f t="shared" si="6"/>
        <v>6.9983798056989043E-11</v>
      </c>
    </row>
    <row r="108" spans="1:7" x14ac:dyDescent="0.25">
      <c r="A108">
        <f t="shared" si="7"/>
        <v>102</v>
      </c>
      <c r="B108" s="6">
        <v>81323.305555555562</v>
      </c>
      <c r="C108" s="6">
        <f t="shared" si="5"/>
        <v>5186.9461805555329</v>
      </c>
      <c r="F108" s="1"/>
    </row>
    <row r="109" spans="1:7" x14ac:dyDescent="0.25">
      <c r="A109">
        <f t="shared" si="7"/>
        <v>103</v>
      </c>
      <c r="B109" s="6">
        <v>82477</v>
      </c>
      <c r="C109" s="6">
        <f t="shared" si="5"/>
        <v>6340.6406249999709</v>
      </c>
      <c r="F109" s="1"/>
    </row>
    <row r="110" spans="1:7" x14ac:dyDescent="0.25">
      <c r="A110">
        <f t="shared" si="7"/>
        <v>104</v>
      </c>
      <c r="B110" s="6">
        <v>82477</v>
      </c>
      <c r="C110" s="6">
        <f t="shared" si="5"/>
        <v>6340.6406249999709</v>
      </c>
      <c r="F110" s="1"/>
    </row>
    <row r="111" spans="1:7" x14ac:dyDescent="0.25">
      <c r="A111">
        <f t="shared" si="7"/>
        <v>105</v>
      </c>
      <c r="B111" s="6">
        <v>82687.25</v>
      </c>
      <c r="C111" s="6">
        <f t="shared" si="5"/>
        <v>6550.8906249999709</v>
      </c>
      <c r="F111" s="1"/>
    </row>
    <row r="112" spans="1:7" x14ac:dyDescent="0.25">
      <c r="A112">
        <f t="shared" si="7"/>
        <v>106</v>
      </c>
      <c r="B112" s="6">
        <v>82697.888888888891</v>
      </c>
      <c r="C112" s="6">
        <f t="shared" si="5"/>
        <v>6561.5295138888614</v>
      </c>
      <c r="F112" s="1"/>
    </row>
    <row r="113" spans="1:6" x14ac:dyDescent="0.25">
      <c r="A113">
        <f t="shared" si="7"/>
        <v>107</v>
      </c>
      <c r="B113" s="6">
        <v>82944.399999999994</v>
      </c>
      <c r="C113" s="6">
        <f t="shared" si="5"/>
        <v>6808.0406249999651</v>
      </c>
      <c r="F113" s="1"/>
    </row>
    <row r="114" spans="1:6" x14ac:dyDescent="0.25">
      <c r="A114">
        <f t="shared" si="7"/>
        <v>108</v>
      </c>
      <c r="B114" s="6">
        <v>86000</v>
      </c>
      <c r="C114" s="6">
        <f t="shared" si="5"/>
        <v>9863.6406249999709</v>
      </c>
      <c r="F114" s="1"/>
    </row>
    <row r="115" spans="1:6" x14ac:dyDescent="0.25">
      <c r="A115">
        <f t="shared" si="7"/>
        <v>109</v>
      </c>
      <c r="B115" s="6">
        <v>86497.46</v>
      </c>
      <c r="C115" s="6">
        <f t="shared" si="5"/>
        <v>10361.100624999977</v>
      </c>
      <c r="F115" s="1"/>
    </row>
    <row r="116" spans="1:6" x14ac:dyDescent="0.25">
      <c r="A116">
        <f t="shared" si="7"/>
        <v>110</v>
      </c>
      <c r="B116" s="6">
        <v>86537.25</v>
      </c>
      <c r="C116" s="6">
        <f t="shared" si="5"/>
        <v>10400.890624999971</v>
      </c>
      <c r="F116" s="1"/>
    </row>
    <row r="117" spans="1:6" x14ac:dyDescent="0.25">
      <c r="A117">
        <f t="shared" si="7"/>
        <v>111</v>
      </c>
      <c r="B117" s="6">
        <v>86723.73000000001</v>
      </c>
      <c r="C117" s="6">
        <f t="shared" si="5"/>
        <v>10587.370624999981</v>
      </c>
      <c r="F117" s="1"/>
    </row>
    <row r="118" spans="1:6" x14ac:dyDescent="0.25">
      <c r="A118">
        <f t="shared" si="7"/>
        <v>112</v>
      </c>
      <c r="B118" s="6">
        <v>87046.9</v>
      </c>
      <c r="C118" s="6">
        <f t="shared" si="5"/>
        <v>10910.540624999965</v>
      </c>
      <c r="F118" s="1"/>
    </row>
    <row r="119" spans="1:6" x14ac:dyDescent="0.25">
      <c r="A119">
        <f t="shared" si="7"/>
        <v>113</v>
      </c>
      <c r="B119" s="6">
        <v>88927.810000000012</v>
      </c>
      <c r="C119" s="6">
        <f t="shared" si="5"/>
        <v>12791.450624999983</v>
      </c>
      <c r="F119" s="1"/>
    </row>
    <row r="120" spans="1:6" x14ac:dyDescent="0.25">
      <c r="A120">
        <f t="shared" si="7"/>
        <v>114</v>
      </c>
      <c r="B120" s="6">
        <v>89281.255555555559</v>
      </c>
      <c r="C120" s="6">
        <f t="shared" si="5"/>
        <v>13144.89618055553</v>
      </c>
      <c r="F120" s="1"/>
    </row>
    <row r="121" spans="1:6" x14ac:dyDescent="0.25">
      <c r="A121">
        <f t="shared" si="7"/>
        <v>115</v>
      </c>
      <c r="B121" s="6">
        <v>89529.279999999999</v>
      </c>
      <c r="C121" s="6">
        <f t="shared" si="5"/>
        <v>13392.92062499997</v>
      </c>
      <c r="F121" s="1"/>
    </row>
    <row r="122" spans="1:6" x14ac:dyDescent="0.25">
      <c r="A122">
        <f t="shared" si="7"/>
        <v>116</v>
      </c>
      <c r="B122" s="6">
        <v>91761.1</v>
      </c>
      <c r="C122" s="6">
        <f t="shared" si="5"/>
        <v>15624.740624999977</v>
      </c>
      <c r="F122" s="1"/>
    </row>
    <row r="123" spans="1:6" x14ac:dyDescent="0.25">
      <c r="A123">
        <f t="shared" si="7"/>
        <v>117</v>
      </c>
      <c r="B123" s="6">
        <v>92025.242222222223</v>
      </c>
      <c r="C123" s="6">
        <f t="shared" si="5"/>
        <v>15888.882847222194</v>
      </c>
      <c r="F123" s="1"/>
    </row>
    <row r="124" spans="1:6" x14ac:dyDescent="0.25">
      <c r="A124">
        <f t="shared" si="7"/>
        <v>118</v>
      </c>
      <c r="B124" s="6">
        <v>93586.39</v>
      </c>
      <c r="C124" s="6">
        <f t="shared" si="5"/>
        <v>17450.03062499997</v>
      </c>
      <c r="F124" s="1"/>
    </row>
    <row r="125" spans="1:6" x14ac:dyDescent="0.25">
      <c r="A125">
        <f t="shared" si="7"/>
        <v>119</v>
      </c>
      <c r="B125" s="6">
        <v>94000</v>
      </c>
      <c r="C125" s="6">
        <f t="shared" si="5"/>
        <v>17863.640624999971</v>
      </c>
      <c r="F125" s="1"/>
    </row>
    <row r="126" spans="1:6" x14ac:dyDescent="0.25">
      <c r="A126">
        <f t="shared" si="7"/>
        <v>120</v>
      </c>
      <c r="B126" s="6">
        <v>94444.444444444438</v>
      </c>
      <c r="C126" s="6">
        <f t="shared" si="5"/>
        <v>18308.085069444409</v>
      </c>
      <c r="F126" s="1"/>
    </row>
    <row r="127" spans="1:6" x14ac:dyDescent="0.25">
      <c r="A127">
        <f t="shared" si="7"/>
        <v>121</v>
      </c>
      <c r="B127" s="6">
        <v>94828.84</v>
      </c>
      <c r="C127" s="6">
        <f t="shared" si="5"/>
        <v>18692.480624999967</v>
      </c>
      <c r="F127" s="1"/>
    </row>
    <row r="128" spans="1:6" x14ac:dyDescent="0.25">
      <c r="A128">
        <f t="shared" si="7"/>
        <v>122</v>
      </c>
      <c r="B128" s="6">
        <v>95033.83</v>
      </c>
      <c r="C128" s="6">
        <f t="shared" si="5"/>
        <v>18897.470624999973</v>
      </c>
      <c r="F128" s="1"/>
    </row>
    <row r="129" spans="1:6" x14ac:dyDescent="0.25">
      <c r="A129">
        <f t="shared" si="7"/>
        <v>123</v>
      </c>
      <c r="B129" s="6">
        <v>96111.118888888886</v>
      </c>
      <c r="C129" s="6">
        <f t="shared" si="5"/>
        <v>19974.759513888857</v>
      </c>
      <c r="F129" s="1"/>
    </row>
    <row r="130" spans="1:6" x14ac:dyDescent="0.25">
      <c r="A130">
        <f t="shared" si="7"/>
        <v>124</v>
      </c>
      <c r="B130" s="6">
        <v>97067.08</v>
      </c>
      <c r="C130" s="6">
        <f t="shared" si="5"/>
        <v>20930.720624999973</v>
      </c>
      <c r="F130" s="1"/>
    </row>
    <row r="131" spans="1:6" x14ac:dyDescent="0.25">
      <c r="A131">
        <f t="shared" si="7"/>
        <v>125</v>
      </c>
      <c r="B131" s="6">
        <v>98348.49</v>
      </c>
      <c r="C131" s="6">
        <f t="shared" si="5"/>
        <v>22212.130624999976</v>
      </c>
      <c r="F131" s="1"/>
    </row>
    <row r="132" spans="1:6" x14ac:dyDescent="0.25">
      <c r="A132">
        <f t="shared" si="7"/>
        <v>126</v>
      </c>
      <c r="B132" s="6">
        <v>100366.44</v>
      </c>
      <c r="C132" s="6">
        <f t="shared" si="5"/>
        <v>24230.080624999973</v>
      </c>
      <c r="F132" s="1"/>
    </row>
    <row r="133" spans="1:6" x14ac:dyDescent="0.25">
      <c r="A133">
        <f t="shared" si="7"/>
        <v>127</v>
      </c>
      <c r="B133" s="6">
        <v>101537.25</v>
      </c>
      <c r="C133" s="6">
        <f t="shared" si="5"/>
        <v>25400.890624999971</v>
      </c>
      <c r="F133" s="1"/>
    </row>
    <row r="134" spans="1:6" x14ac:dyDescent="0.25">
      <c r="A134">
        <f t="shared" si="7"/>
        <v>128</v>
      </c>
      <c r="B134" s="6">
        <v>101605.37444444446</v>
      </c>
      <c r="C134" s="6">
        <f t="shared" si="5"/>
        <v>25469.015069444431</v>
      </c>
      <c r="F134" s="1"/>
    </row>
    <row r="135" spans="1:6" x14ac:dyDescent="0.25">
      <c r="A135">
        <f t="shared" si="7"/>
        <v>129</v>
      </c>
      <c r="B135" s="6">
        <v>103455</v>
      </c>
      <c r="C135" s="6">
        <f t="shared" si="5"/>
        <v>27318.640624999971</v>
      </c>
      <c r="F135" s="1"/>
    </row>
    <row r="136" spans="1:6" x14ac:dyDescent="0.25">
      <c r="A136">
        <f t="shared" si="7"/>
        <v>130</v>
      </c>
      <c r="B136" s="6">
        <v>103956.1</v>
      </c>
      <c r="C136" s="6">
        <f t="shared" ref="C136:C150" si="10">B136-(AVERAGE(B$7:B$150))</f>
        <v>27819.740624999977</v>
      </c>
      <c r="F136" s="1"/>
    </row>
    <row r="137" spans="1:6" x14ac:dyDescent="0.25">
      <c r="A137">
        <f t="shared" ref="A137:A150" si="11">A136+1</f>
        <v>131</v>
      </c>
      <c r="B137" s="6">
        <v>104458.41</v>
      </c>
      <c r="C137" s="6">
        <f t="shared" si="10"/>
        <v>28322.050624999974</v>
      </c>
      <c r="F137" s="1"/>
    </row>
    <row r="138" spans="1:6" x14ac:dyDescent="0.25">
      <c r="A138">
        <f t="shared" si="11"/>
        <v>132</v>
      </c>
      <c r="B138" s="6">
        <v>104710.68666666668</v>
      </c>
      <c r="C138" s="6">
        <f t="shared" si="10"/>
        <v>28574.327291666646</v>
      </c>
      <c r="F138" s="1"/>
    </row>
    <row r="139" spans="1:6" x14ac:dyDescent="0.25">
      <c r="A139">
        <f t="shared" si="11"/>
        <v>133</v>
      </c>
      <c r="B139" s="6">
        <v>104986.88</v>
      </c>
      <c r="C139" s="6">
        <f t="shared" si="10"/>
        <v>28850.520624999976</v>
      </c>
      <c r="F139" s="1"/>
    </row>
    <row r="140" spans="1:6" x14ac:dyDescent="0.25">
      <c r="A140">
        <f t="shared" si="11"/>
        <v>134</v>
      </c>
      <c r="B140" s="6">
        <v>105528.61</v>
      </c>
      <c r="C140" s="6">
        <f t="shared" si="10"/>
        <v>29392.250624999971</v>
      </c>
      <c r="F140" s="1"/>
    </row>
    <row r="141" spans="1:6" x14ac:dyDescent="0.25">
      <c r="A141">
        <f t="shared" si="11"/>
        <v>135</v>
      </c>
      <c r="B141" s="6">
        <v>105843.13</v>
      </c>
      <c r="C141" s="6">
        <f t="shared" si="10"/>
        <v>29706.770624999976</v>
      </c>
      <c r="F141" s="1"/>
    </row>
    <row r="142" spans="1:6" x14ac:dyDescent="0.25">
      <c r="A142">
        <f t="shared" si="11"/>
        <v>136</v>
      </c>
      <c r="B142" s="6">
        <v>111878.86111111111</v>
      </c>
      <c r="C142" s="6">
        <f t="shared" si="10"/>
        <v>35742.50173611108</v>
      </c>
      <c r="F142" s="1"/>
    </row>
    <row r="143" spans="1:6" x14ac:dyDescent="0.25">
      <c r="A143">
        <f t="shared" si="11"/>
        <v>137</v>
      </c>
      <c r="B143" s="6">
        <v>115000</v>
      </c>
      <c r="C143" s="6">
        <f t="shared" si="10"/>
        <v>38863.640624999971</v>
      </c>
      <c r="F143" s="1"/>
    </row>
    <row r="144" spans="1:6" x14ac:dyDescent="0.25">
      <c r="A144">
        <f t="shared" si="11"/>
        <v>138</v>
      </c>
      <c r="B144" s="6">
        <v>115306.99</v>
      </c>
      <c r="C144" s="6">
        <f t="shared" si="10"/>
        <v>39170.630624999976</v>
      </c>
      <c r="F144" s="1"/>
    </row>
    <row r="145" spans="1:6" x14ac:dyDescent="0.25">
      <c r="A145">
        <f t="shared" si="11"/>
        <v>139</v>
      </c>
      <c r="B145" s="6">
        <v>122762.97</v>
      </c>
      <c r="C145" s="6">
        <f t="shared" si="10"/>
        <v>46626.610624999972</v>
      </c>
      <c r="F145" s="1"/>
    </row>
    <row r="146" spans="1:6" x14ac:dyDescent="0.25">
      <c r="A146">
        <f t="shared" si="11"/>
        <v>140</v>
      </c>
      <c r="B146" s="6">
        <v>124101.08333333333</v>
      </c>
      <c r="C146" s="6">
        <f t="shared" si="10"/>
        <v>47964.723958333299</v>
      </c>
      <c r="F146" s="1"/>
    </row>
    <row r="147" spans="1:6" x14ac:dyDescent="0.25">
      <c r="A147">
        <f t="shared" si="11"/>
        <v>141</v>
      </c>
      <c r="B147" s="6">
        <v>124678.61</v>
      </c>
      <c r="C147" s="6">
        <f t="shared" si="10"/>
        <v>48542.250624999971</v>
      </c>
      <c r="F147" s="1"/>
    </row>
    <row r="148" spans="1:6" x14ac:dyDescent="0.25">
      <c r="A148">
        <f t="shared" si="11"/>
        <v>142</v>
      </c>
      <c r="B148" s="6">
        <v>155059.60999999999</v>
      </c>
      <c r="C148" s="6">
        <f t="shared" si="10"/>
        <v>78923.250624999957</v>
      </c>
      <c r="F148" s="1"/>
    </row>
    <row r="149" spans="1:6" x14ac:dyDescent="0.25">
      <c r="A149">
        <f t="shared" si="11"/>
        <v>143</v>
      </c>
      <c r="B149" s="6">
        <v>158125.90444444446</v>
      </c>
      <c r="C149" s="6">
        <f t="shared" si="10"/>
        <v>81989.54506944443</v>
      </c>
      <c r="F149" s="1"/>
    </row>
    <row r="150" spans="1:6" x14ac:dyDescent="0.25">
      <c r="A150">
        <f t="shared" si="11"/>
        <v>144</v>
      </c>
      <c r="B150" s="6">
        <v>172059.61</v>
      </c>
      <c r="C150" s="6">
        <f t="shared" si="10"/>
        <v>95923.250624999957</v>
      </c>
      <c r="F150" s="1"/>
    </row>
    <row r="151" spans="1:6" x14ac:dyDescent="0.25">
      <c r="F151" s="1"/>
    </row>
    <row r="152" spans="1:6" x14ac:dyDescent="0.25">
      <c r="F152" s="1"/>
    </row>
    <row r="153" spans="1:6" x14ac:dyDescent="0.25">
      <c r="A153" t="s">
        <v>1</v>
      </c>
      <c r="B153" s="6">
        <f>SUM(B7:B150)</f>
        <v>10963635.750000004</v>
      </c>
      <c r="F153" s="1"/>
    </row>
    <row r="154" spans="1:6" x14ac:dyDescent="0.25">
      <c r="A154" t="s">
        <v>5</v>
      </c>
      <c r="B154" s="6">
        <f>AVERAGE(B$7:B$150)</f>
        <v>76136.359375000029</v>
      </c>
      <c r="F154" s="1"/>
    </row>
    <row r="155" spans="1:6" x14ac:dyDescent="0.25">
      <c r="A155" t="s">
        <v>2</v>
      </c>
      <c r="B155" s="6">
        <f>STDEV(B$7:B$150)</f>
        <v>21243.767214857497</v>
      </c>
      <c r="F155" s="1"/>
    </row>
    <row r="156" spans="1:6" x14ac:dyDescent="0.25">
      <c r="A156" t="s">
        <v>3</v>
      </c>
      <c r="B156" s="6">
        <f>MIN(B$7:B$150)</f>
        <v>51537.25</v>
      </c>
      <c r="F156" s="1"/>
    </row>
    <row r="157" spans="1:6" x14ac:dyDescent="0.25">
      <c r="A157" t="s">
        <v>4</v>
      </c>
      <c r="B157" s="6">
        <f>MAX(B$7:B$150)</f>
        <v>172059.61</v>
      </c>
      <c r="F157" s="1"/>
    </row>
    <row r="158" spans="1:6" x14ac:dyDescent="0.25">
      <c r="A158" t="s">
        <v>6</v>
      </c>
      <c r="B158" s="6">
        <f>MEDIAN(B$7:B$150)</f>
        <v>71794.070000000007</v>
      </c>
      <c r="F158" s="1"/>
    </row>
    <row r="159" spans="1:6" x14ac:dyDescent="0.25">
      <c r="F159" s="1"/>
    </row>
    <row r="160" spans="1:6" x14ac:dyDescent="0.25">
      <c r="F160" s="1"/>
    </row>
  </sheetData>
  <mergeCells count="1">
    <mergeCell ref="B1:R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Freestone</dc:creator>
  <cp:lastModifiedBy>Richard Haskell</cp:lastModifiedBy>
  <dcterms:created xsi:type="dcterms:W3CDTF">2018-09-25T17:16:52Z</dcterms:created>
  <dcterms:modified xsi:type="dcterms:W3CDTF">2018-09-28T21:01:33Z</dcterms:modified>
</cp:coreProperties>
</file>